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activeTab="1"/>
  </bookViews>
  <sheets>
    <sheet name="Príloha č. 10" sheetId="13" r:id="rId1"/>
    <sheet name="ISD+IOP Horelica" sheetId="1" r:id="rId2"/>
  </sheets>
  <definedNames>
    <definedName name="_xlnm.Print_Titles" localSheetId="1">'ISD+IOP Horelica'!$1:$6</definedName>
    <definedName name="_xlnm.Print_Area" localSheetId="0">'Príloha č. 10'!$A$1:$D$21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3" l="1"/>
  <c r="I162" i="1" l="1"/>
  <c r="I178" i="1" l="1"/>
  <c r="I179" i="1"/>
  <c r="I180" i="1"/>
  <c r="I181" i="1"/>
  <c r="I182" i="1"/>
  <c r="I183" i="1"/>
  <c r="I164" i="1" l="1"/>
  <c r="I165" i="1"/>
  <c r="I167" i="1"/>
  <c r="I168" i="1"/>
  <c r="I169" i="1"/>
  <c r="I170" i="1"/>
  <c r="I171" i="1"/>
  <c r="I172" i="1"/>
  <c r="I173" i="1"/>
  <c r="I174" i="1"/>
  <c r="I175" i="1"/>
  <c r="I176" i="1"/>
  <c r="I177" i="1"/>
  <c r="I95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50" i="1"/>
  <c r="I151" i="1"/>
  <c r="I152" i="1"/>
  <c r="I154" i="1"/>
  <c r="I155" i="1"/>
  <c r="I156" i="1"/>
  <c r="I157" i="1"/>
  <c r="I158" i="1"/>
  <c r="I159" i="1"/>
  <c r="I160" i="1"/>
  <c r="I163" i="1"/>
  <c r="I76" i="1" l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75" i="1"/>
  <c r="I61" i="1"/>
  <c r="I62" i="1"/>
  <c r="I64" i="1"/>
  <c r="I65" i="1"/>
  <c r="I66" i="1"/>
  <c r="I67" i="1"/>
  <c r="I68" i="1"/>
  <c r="I70" i="1"/>
  <c r="I71" i="1"/>
  <c r="I72" i="1"/>
  <c r="I73" i="1"/>
  <c r="I74" i="1"/>
  <c r="I57" i="1" l="1"/>
  <c r="I58" i="1"/>
  <c r="I59" i="1"/>
  <c r="I60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50" i="1"/>
  <c r="I51" i="1"/>
  <c r="I52" i="1"/>
  <c r="I53" i="1"/>
  <c r="I54" i="1"/>
  <c r="I55" i="1"/>
  <c r="I56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184" i="1" l="1"/>
  <c r="C13" i="13" s="1"/>
  <c r="C12" i="13" s="1"/>
  <c r="C17" i="13" s="1"/>
  <c r="C21" i="13" l="1"/>
</calcChain>
</file>

<file path=xl/sharedStrings.xml><?xml version="1.0" encoding="utf-8"?>
<sst xmlns="http://schemas.openxmlformats.org/spreadsheetml/2006/main" count="451" uniqueCount="303">
  <si>
    <t>por. číslo</t>
  </si>
  <si>
    <t>položka</t>
  </si>
  <si>
    <t>opis súčasného stavu</t>
  </si>
  <si>
    <t>opis ekvivalentu</t>
  </si>
  <si>
    <r>
      <t xml:space="preserve">jednotková cena
</t>
    </r>
    <r>
      <rPr>
        <b/>
        <sz val="10"/>
        <color indexed="10"/>
        <rFont val="Calibri"/>
        <family val="2"/>
        <charset val="238"/>
      </rPr>
      <t xml:space="preserve">za kus
</t>
    </r>
    <r>
      <rPr>
        <b/>
        <sz val="10"/>
        <color indexed="8"/>
        <rFont val="Calibri"/>
        <family val="2"/>
        <charset val="238"/>
      </rPr>
      <t>(€ bez DPH)</t>
    </r>
  </si>
  <si>
    <t>typ</t>
  </si>
  <si>
    <t>výrobca</t>
  </si>
  <si>
    <t>Siemens</t>
  </si>
  <si>
    <t>spolu:</t>
  </si>
  <si>
    <t xml:space="preserve">Prepäťová ochrana </t>
  </si>
  <si>
    <t>spolu € (bez DPH)</t>
  </si>
  <si>
    <t>Výkon servisnej činnosti (údržby a technických prehliadok) a opráv stavebnej časti a technologického vybavenia tunelov Svrčinovec, Poľana a Horelica a technologického vybavenia diaľnice</t>
  </si>
  <si>
    <t>Diaľnica D3 Svrčinovec - Skalité</t>
  </si>
  <si>
    <t>6AG1333-6SB00-7AY0</t>
  </si>
  <si>
    <t>6AG1055-1CB00-7BA2</t>
  </si>
  <si>
    <t>6AG1212-1AE40-2XB0</t>
  </si>
  <si>
    <t>6AG1221-1BF32-2XB0</t>
  </si>
  <si>
    <t>6GK5206-2BS00-2AC2</t>
  </si>
  <si>
    <t>SCALANCE XR324-12M;  managed IE switch, 19" rack; 12x 100/1000 Mbit/s 2-port media modules, electrical or optical; LED diagnostics; error signaling Contact; Select/set pushbutton, PROFINET IO device, network management, Integrated redundancy manager, office features (RSTP, VLAN, IGMP,..) C-plug in scope of delivery; Power supply 24 V DC; Ports in the front</t>
  </si>
  <si>
    <t>6GK5324-0GG10-1AR2</t>
  </si>
  <si>
    <t>SCALANCE XR324-12M; managed IE switch, 19" rack; 12x 100/1000 Mbit/s 2-port media modules, electrical or optical; LED diagnostics; error signaling Contact; Select/set pushbutton, PROFINET IO device, network management, Integrated redundancy manager, office features (RSTP, VLAN, IGMP,..) C-plug in scope of delivery Power supply 230 V AC; Ports in the front</t>
  </si>
  <si>
    <t>6GK5324-0GG10-3AR2</t>
  </si>
  <si>
    <t>SCALANCE X accessory; SFP991-1LD; 1x 100 Mbit/s LC port, optical; single-mode optical up to max. 26 km</t>
  </si>
  <si>
    <t>6GK5991-1AF00-8AA0</t>
  </si>
  <si>
    <t>SCALANCE X accessory; Plug-in transceiver SFP992-1LD; 1x 1000 Mbit/s LC port, optical; single-mode optical up to max. 10 km</t>
  </si>
  <si>
    <t>6GK5992-1AM00-8AA0</t>
  </si>
  <si>
    <t>SCALANCE X accessory; Media module MM992-2SFP; 2x 100/1000 Mbit/s for SFP Plug-in transceiver</t>
  </si>
  <si>
    <t>6GK5992-2AS00-8AA0</t>
  </si>
  <si>
    <t>SCALANCE X accessory; Media module MM992-2CU; 2x 10/100/1000 Mbit/s RJ45 ports, electrical; without retaining collar</t>
  </si>
  <si>
    <t>6GK5992-2SA00-8AA0</t>
  </si>
  <si>
    <t>Osvetľovacia trubica - núdzové osvetlenie SOS kabíny</t>
  </si>
  <si>
    <t>MASTER TL Mini Super 80 8W/840</t>
  </si>
  <si>
    <t>Osvetľovacia trubica - hlavné osvetlenie SOS kabíny</t>
  </si>
  <si>
    <t>Philips Master TL-D Super 80 36W/865</t>
  </si>
  <si>
    <t>Magnetický kontakt otvorenia dverí</t>
  </si>
  <si>
    <t>MET-200</t>
  </si>
  <si>
    <t>Modul IP tunelovej komunikaēnej hlásky</t>
  </si>
  <si>
    <t>Y-100144-IP</t>
  </si>
  <si>
    <t>Zdroj pre kamery 48 V</t>
  </si>
  <si>
    <t>NDR -120-48</t>
  </si>
  <si>
    <t>Koncový spínač odobratia hasiaceho prístroja</t>
  </si>
  <si>
    <t>LSME8108</t>
  </si>
  <si>
    <t>SLP-275 V/3S+1</t>
  </si>
  <si>
    <t>Poe napájanie kamery</t>
  </si>
  <si>
    <t>PIM 1</t>
  </si>
  <si>
    <t>Monitorovacie prúdové relé</t>
  </si>
  <si>
    <t>PKS-M2</t>
  </si>
  <si>
    <t>Istič 2A/C</t>
  </si>
  <si>
    <t>5SY4102-7</t>
  </si>
  <si>
    <t>Istič 1A/C</t>
  </si>
  <si>
    <t>5ST3010</t>
  </si>
  <si>
    <t>Monitorovacie rele</t>
  </si>
  <si>
    <t>3UG4513-1BR20</t>
  </si>
  <si>
    <t>Istič 6A/C</t>
  </si>
  <si>
    <t>5SY4106-6</t>
  </si>
  <si>
    <t>Ohrev skrine s termostatom</t>
  </si>
  <si>
    <t>SK.3110000</t>
  </si>
  <si>
    <t>Osvetlenie rozvádzača</t>
  </si>
  <si>
    <t>SZ.4138140</t>
  </si>
  <si>
    <t>Dverný kontakt rozvádzača</t>
  </si>
  <si>
    <t>SZ.4315520</t>
  </si>
  <si>
    <t>Istič 10A/C</t>
  </si>
  <si>
    <t>5SY4110-7</t>
  </si>
  <si>
    <t>Poistka trubičková sklenená  F0,5 A</t>
  </si>
  <si>
    <t xml:space="preserve"> F0,5 A</t>
  </si>
  <si>
    <t>Zvodič prepätia</t>
  </si>
  <si>
    <t>DA-275 V/1S+1</t>
  </si>
  <si>
    <t>Hlavný vypínač</t>
  </si>
  <si>
    <t>3LD2103-1TL51</t>
  </si>
  <si>
    <t>Relé 24 V</t>
  </si>
  <si>
    <t>SIE.LZS:RT3B4L24</t>
  </si>
  <si>
    <t>SENTEK</t>
  </si>
  <si>
    <t>Commend</t>
  </si>
  <si>
    <t>Philips</t>
  </si>
  <si>
    <t>Modul napäťového zdroja GE800</t>
  </si>
  <si>
    <t>C-G8-GEN</t>
  </si>
  <si>
    <t>Modul CPU servera GE800</t>
  </si>
  <si>
    <t>C-G8-GEP</t>
  </si>
  <si>
    <t>Modul pre pripojenie 4 IP účastníkov, využíva fyzické rozhranie Ethernet 100BaseT systému GE800 , SW licencia typ B</t>
  </si>
  <si>
    <t>G8-IP-4B</t>
  </si>
  <si>
    <t>Komunikačný modul ET808A digitálny, možnosť pripojiť externý tlačidlový modul 18 tlač., externý reproduktor a mikrofón, 2 spínané výstupy/2 vstupy bezpotenciálových kontaktov</t>
  </si>
  <si>
    <t>C-ET808AME</t>
  </si>
  <si>
    <t>Modul IP prevodníka ET901 pre digitálne hlásky, integrovaný LAN switch 2 x rozhranie Ethernet 10/100BaseT, linkové účastnícke rozhranie, napájanie externé 24Vac, resp. PoE</t>
  </si>
  <si>
    <t>C-ET901-D</t>
  </si>
  <si>
    <t>Príslušenstvo TNV - Priemyselný AC/DC zdroj, vstupné napätie 85-264 VAC/120-370 VDC, výstupné napätie 24VDC/0-3,2A, 75W,montáž na DIN lištu</t>
  </si>
  <si>
    <t>X-DR75-24</t>
  </si>
  <si>
    <t>Modul tunelovej tiesňovej hlásky so slúchadlom Commend; priemyselné slúchadlo s automat. magn.vidlicou, pancierová pripojovacia šnúra; predný panel nerez oceľ 1.4571 (V4A);  včítane pripojovacej krabice a nap.zdroja</t>
  </si>
  <si>
    <t>Y-10144-IP</t>
  </si>
  <si>
    <t>Prídavné slúchadlo pre pult CD800, s magnetickou vidlicou a PTT tlačidlom</t>
  </si>
  <si>
    <t>C-CDHS50P</t>
  </si>
  <si>
    <t>Stojanový NC mikrofón pre pult CD800, konektor pre pripojenie náhlavnej súpravy</t>
  </si>
  <si>
    <t>C-CDMI50PHD</t>
  </si>
  <si>
    <t>Samsung</t>
  </si>
  <si>
    <t>Značky Praha</t>
  </si>
  <si>
    <t>ATS 2099</t>
  </si>
  <si>
    <t>BS127N</t>
  </si>
  <si>
    <t>Informčný systém diaľnice + Integrované operáorské pracovisko Horelica</t>
  </si>
  <si>
    <t>Rozvádzače (RNR, RN, TU)</t>
  </si>
  <si>
    <t>Mean Well</t>
  </si>
  <si>
    <t>Tracon</t>
  </si>
  <si>
    <t>Saltek</t>
  </si>
  <si>
    <t>Comnet</t>
  </si>
  <si>
    <t>Autech</t>
  </si>
  <si>
    <t>Rittal</t>
  </si>
  <si>
    <t>Prepatová ochrana pre FTP</t>
  </si>
  <si>
    <t>Weidmuller</t>
  </si>
  <si>
    <t>VDATA CAT6</t>
  </si>
  <si>
    <t>Kombinovany zvodic bleskov a prepati, typ T1+T2 / trieda I+II pre 3 fazove napajacie siete, so samostanym N a PE, obj. kod 2905470</t>
  </si>
  <si>
    <t>Phoenix Contact</t>
  </si>
  <si>
    <t>FLT-SEC-T1+T2-3S-350/25-FM</t>
  </si>
  <si>
    <t>RELE, Cievka 230VAC, 2 prepinacie kontakty, Cerveny LED modul</t>
  </si>
  <si>
    <t>SIEMENS</t>
  </si>
  <si>
    <t>LZS:RT4A4T30</t>
  </si>
  <si>
    <t>Prepatova ochrana , typ T3 / trieda III pre 1 fazove napajacie siete s poistkou proti razovemu prudu, so samostanym N a PE, obj. kod 2905229</t>
  </si>
  <si>
    <t>PLT-SEC-T3-230-FM</t>
  </si>
  <si>
    <t>Prepatova ochrana pre meranie, ovladanie a regulacnu techniku, 2 vodice pre binarne signaly. Uc=30VDC, IL=500mA</t>
  </si>
  <si>
    <t>TT-2/2-24VDC</t>
  </si>
  <si>
    <t>Kombinovany zvodic bleskov a prepati, typ T1+T2 / trieda I+II pre 3 fazove napajacie siete, so samostanym N a PE</t>
  </si>
  <si>
    <t>Weidmuler</t>
  </si>
  <si>
    <t>VPU I 4 R LCF 280V/25KA</t>
  </si>
  <si>
    <t>Prepatova ochrana , typ T3 / trieda III pre 1 fazove napajacie siete s poistkou proti razovemu prudu, so samostanym N a PE</t>
  </si>
  <si>
    <t>VPU III R 230V/6KV AC</t>
  </si>
  <si>
    <t>SIPLUS LOGO! Power 24V 4A for medial stress -40...+70°C start up at -25°C based on 6EP3333-6SB00-0AY0 . stabilized power supply input: 100-240 V AC output: 24 V / 1.3 A DC</t>
  </si>
  <si>
    <t>SIPLUS LOGO! 24CEO -40...+70°C start up -25°C with conformal coating based on 6ED1052-2CC08-0BA0 . logic module, without display, PS/I/O: 24 V/24 V/24 V trans., 8 DI (4AO)/4DO, memory 400 blocks, modularly expandable, Ethernet, integr. web server, data log, user-defined web pages, standard microSD card for LOGO! SOFT Comfort V8 or higher, older projects can be run</t>
  </si>
  <si>
    <t>6AG1052-2CC08-7BA0</t>
  </si>
  <si>
    <t>SIPLUS LOGO! DM8 24 -40...+70 °C start up -25°C with conformal coating based on 6ED1055-1CB00-0BA2 . Expansion module, PS/I/O: 24V/24V/trans., 4 DI/4 DO for LOGO! 8</t>
  </si>
  <si>
    <t>SIPLUS S7-1200 CPU 1212C DC/DC/DC -40...+70°C with conformal coating based on 6ES7212-1AE40-0XB0 . compact "CPU, DC/DC/DC, onboard I/O: ""8" "DI 24 V DC;"" ""6 DO 24 V DC;"" 2" AI 0-10 V DC, Power supply: 20.4-28.8V DC, Program/data memory 75 KB</t>
  </si>
  <si>
    <t>SIPLUS S7-1200 SM 1221 8DI -25...+70°C with conformal coating based on 6ES7221-1BF32-0XB0 . Digital input 8 DI, 24 V DC, Sink/Source</t>
  </si>
  <si>
    <t>SCALANCE XC206-2SFP managed Layer 2 IE switch; IEC 62443-4-2 certified; 6x 10/100 Mbps RJ45 ports; 2x 100/1000 Mbps SFP; 1x console port; diagnostics LED; redundant power supply; temp. range -40 °C to +70 °C; mounting: DIN rail/S7 mounting rail/wall Office redundancy functions features (RSTP, VLAN,...); PROFINET IO device; Ethernet/IP-compliant; C-plug slot;</t>
  </si>
  <si>
    <t>SCALANCE XC208 managed Layer 2 IE switch; IEC 62443-4-2 certified; 8x 10/100 Mbps RJ45 ports; 1x console port; diagnostics LED; redundant power supply; temp. range -40 °C to +70 °C; mounting: DIN rail/S7 mounting rail/wall Office redundancy functions features (RSTP, VLAN,...); PROFINET IO device Ethernet/IP-compliant C-plug slot;</t>
  </si>
  <si>
    <t>6GK5208-0BA00-2AC2</t>
  </si>
  <si>
    <t>SOS Hlásky</t>
  </si>
  <si>
    <t>Modul hovorovej jednotky, bez modulu elektroniky, hovorové tlačidlo, prepojovacie káble; materiál nerez oceľ, povrchová úprava</t>
  </si>
  <si>
    <t>2534 5 008-15</t>
  </si>
  <si>
    <t>Modul LED osvetlenia TNV, pripojovací kábel</t>
  </si>
  <si>
    <t>2634 2 020-00</t>
  </si>
  <si>
    <t>Zámok TNV, komplet včítane cylindrickej vložky a rozety</t>
  </si>
  <si>
    <t>6569 3 026-10</t>
  </si>
  <si>
    <t>Reflexná nálepka TNV  (symbol SOS)</t>
  </si>
  <si>
    <t>2534 3 900-10</t>
  </si>
  <si>
    <t>Kamerový systém</t>
  </si>
  <si>
    <t xml:space="preserve">Kamera </t>
  </si>
  <si>
    <t>SNZ - 6320N/P</t>
  </si>
  <si>
    <t>Univerzálny kryt pre kamery</t>
  </si>
  <si>
    <t>VideoTEc</t>
  </si>
  <si>
    <t>Ulisse 2</t>
  </si>
  <si>
    <t>Kryt otočnej kamery s IR prísvitom</t>
  </si>
  <si>
    <t>ULISEE 2 Videotec</t>
  </si>
  <si>
    <t>Kryt otočnej kamery</t>
  </si>
  <si>
    <t>NXPTZHD Videotec</t>
  </si>
  <si>
    <t>Kamera ADR  Vega BasicTattile</t>
  </si>
  <si>
    <t>Vega BasicTattile</t>
  </si>
  <si>
    <t>Meteohlásky</t>
  </si>
  <si>
    <t>Technologická skriňa   meteostanice GFS 3000 s riadiacou  jednotkou , vrátane plastovej skrine a elektrických rozvodov</t>
  </si>
  <si>
    <t>Boschung</t>
  </si>
  <si>
    <t xml:space="preserve">Plastová skriňa pre GFS 3000 </t>
  </si>
  <si>
    <t>Aktívna cestná sonda BOSO 20m</t>
  </si>
  <si>
    <t>Aktívna cestná sonda BOSO 50m</t>
  </si>
  <si>
    <t>Aktívna cestná sonda BOSO 100m</t>
  </si>
  <si>
    <t>Aktívna cestná sonda ARCTIS 20m</t>
  </si>
  <si>
    <t>Aktívna cestná sonda ARCTIS 50m</t>
  </si>
  <si>
    <t>Aktívna cestná sonda ARCTIS 100m</t>
  </si>
  <si>
    <t>Zálievková hmota pre cestnú sondu PRODOFIX 1 kg</t>
  </si>
  <si>
    <t>TIB Chemicals</t>
  </si>
  <si>
    <t>Senzor teploty a vlhkosti vzduchu RF/TL pre GFS 3000</t>
  </si>
  <si>
    <t>Boschung/BARANI DESIGN</t>
  </si>
  <si>
    <t>Senzor rýchlosti a smeru vetra WG/WR pre GFS 3000</t>
  </si>
  <si>
    <t>Senzor viditeľnosti,  zrážok a WMO kódov  pre GFS 3000</t>
  </si>
  <si>
    <t>Komunikačná karta  LON GATEWAY PLUG-IN</t>
  </si>
  <si>
    <t>Karta SWM</t>
  </si>
  <si>
    <t>Karta CPU</t>
  </si>
  <si>
    <t>Karta XCOM</t>
  </si>
  <si>
    <t>Karta EMV</t>
  </si>
  <si>
    <t>Karta napájania MPX</t>
  </si>
  <si>
    <t>Senzor - Podpovrchová teplota</t>
  </si>
  <si>
    <t>NOPE</t>
  </si>
  <si>
    <t>GPRS router</t>
  </si>
  <si>
    <t>Nowire</t>
  </si>
  <si>
    <t>Prevodník RS 485/232</t>
  </si>
  <si>
    <t>Moxa</t>
  </si>
  <si>
    <t>Prevodník RS 485/TCP/IP</t>
  </si>
  <si>
    <t>Kamera na pripojenie do routera GPRS</t>
  </si>
  <si>
    <t>AXIS</t>
  </si>
  <si>
    <t>Stožiar pre GFS 3000</t>
  </si>
  <si>
    <t>HR-8</t>
  </si>
  <si>
    <t>Ochranná klietka pre GFS 3000</t>
  </si>
  <si>
    <t>PoE Injector pre kameru</t>
  </si>
  <si>
    <t>Riadiacia jednotka GF1111</t>
  </si>
  <si>
    <t>Senzor osvetlenia GL1 111</t>
  </si>
  <si>
    <t>Senzor osvetlenia GL2 111</t>
  </si>
  <si>
    <t xml:space="preserve">Prep. Ochranan Dbii SafeSurge - Pro </t>
  </si>
  <si>
    <t>Zdroj RS-50-24</t>
  </si>
  <si>
    <t>Driver GD4211_12V, 14, 4V</t>
  </si>
  <si>
    <t>Driver GD8211_0V, 0V</t>
  </si>
  <si>
    <t xml:space="preserve">HB1 111, P50 A-D horní levý </t>
  </si>
  <si>
    <t xml:space="preserve">HB1 211, P50 A-D horní pravý </t>
  </si>
  <si>
    <t>HB1 311,P50 A-D dolní levý</t>
  </si>
  <si>
    <t>HB1 411, P50 A-D dolní pravý</t>
  </si>
  <si>
    <t>Zdroj RS-100-24</t>
  </si>
  <si>
    <t xml:space="preserve">Driver GD4211_12V, 14,4V </t>
  </si>
  <si>
    <t xml:space="preserve">Driver GD8211_0V, 0V </t>
  </si>
  <si>
    <t xml:space="preserve">Driver GD5211_12V, 0V </t>
  </si>
  <si>
    <t>Driver GD1211_5,1V, 14,5V</t>
  </si>
  <si>
    <t>HB1 111, P50 A-D horní levý</t>
  </si>
  <si>
    <t>HB1 211, P50 A-D horní pravý</t>
  </si>
  <si>
    <t xml:space="preserve">HB1 411, P50 A-D dolní pravý </t>
  </si>
  <si>
    <t>HA1 111, segment K85</t>
  </si>
  <si>
    <t>HA1 211, K90+ K85 střed1</t>
  </si>
  <si>
    <t>HA1 311, K90+K85 střed2</t>
  </si>
  <si>
    <t>Zdroj RS-25-24</t>
  </si>
  <si>
    <t>Zdroj SP-320-5</t>
  </si>
  <si>
    <t xml:space="preserve">FIL2150-6,5A/250V, obj.č. 50191 </t>
  </si>
  <si>
    <t xml:space="preserve">GR1413 RGB 8x8 25mm </t>
  </si>
  <si>
    <t>GS1113 W (MONO-8x16-20-AS1112-LED5mm)</t>
  </si>
  <si>
    <t xml:space="preserve">Maticový procesor GP1222 </t>
  </si>
  <si>
    <t>Driver GD5211_12V, 0V</t>
  </si>
  <si>
    <t xml:space="preserve">Driver GD1211_5,1V, 14,5V </t>
  </si>
  <si>
    <t xml:space="preserve">HA1 111, segment K85 </t>
  </si>
  <si>
    <t xml:space="preserve">HA1 211, K90+ K85 střed1 </t>
  </si>
  <si>
    <t xml:space="preserve">HA1 311, K90+K85 střed2 </t>
  </si>
  <si>
    <t xml:space="preserve">Blikač_S20_V0, (D108959) </t>
  </si>
  <si>
    <t>Modul riadenia mot., MOT2A/ ED0384-2A</t>
  </si>
  <si>
    <t>Modul CPU 12V, ED0383-2B</t>
  </si>
  <si>
    <t>Modul CPU 24V, ED0383-2B</t>
  </si>
  <si>
    <t xml:space="preserve">Enkodér 22P ERC F1 05SPI S14 CW D </t>
  </si>
  <si>
    <t>Modul ser.linky 12V, RS232/RS485</t>
  </si>
  <si>
    <t>Modul ser.linky 24V, RS232/RS485</t>
  </si>
  <si>
    <t>Motor ACC12MP-7,4-B3, 12 V</t>
  </si>
  <si>
    <t>Motor PAC24MP4Ni=10,27 B3, 24 V</t>
  </si>
  <si>
    <t>Převod ETH/RS485, GNOME485_ISOL_12V</t>
  </si>
  <si>
    <t xml:space="preserve">Převod. ETH/RS485, GNOME485_ISOL_24V </t>
  </si>
  <si>
    <t>CrossCount sběrnice 2 moduly</t>
  </si>
  <si>
    <t>Cross</t>
  </si>
  <si>
    <t>010746</t>
  </si>
  <si>
    <t xml:space="preserve">Smyčkový detektor na DIN </t>
  </si>
  <si>
    <t>000019</t>
  </si>
  <si>
    <t>CrossCount jednotka</t>
  </si>
  <si>
    <t>010869</t>
  </si>
  <si>
    <t xml:space="preserve">Sčítač dopravy </t>
  </si>
  <si>
    <t xml:space="preserve">EZS mosty </t>
  </si>
  <si>
    <t>Akumulátor 12V/7,2 Ah, VdS</t>
  </si>
  <si>
    <t>UTC Fire &amp; Security</t>
  </si>
  <si>
    <t>Pohybový detektor vonkajší</t>
  </si>
  <si>
    <t>DDI602-F3</t>
  </si>
  <si>
    <t>ATS-IP-KIT</t>
  </si>
  <si>
    <t>1801+1809</t>
  </si>
  <si>
    <t>Rozšírenie o 8 vstupov pre ATS1201, 1203, 1204, 2000, 3000, 4000</t>
  </si>
  <si>
    <t>ATS1202</t>
  </si>
  <si>
    <t>Čítačka inteligentných kariet</t>
  </si>
  <si>
    <t>ATS1192</t>
  </si>
  <si>
    <t>Magnetický detektor</t>
  </si>
  <si>
    <t>DC102R4.7</t>
  </si>
  <si>
    <t>ATS 2099 ústredňa</t>
  </si>
  <si>
    <t>Zariadenia CADO</t>
  </si>
  <si>
    <t>Ovládací rozvádzač</t>
  </si>
  <si>
    <t>SPIE CADO</t>
  </si>
  <si>
    <t>Závesný komponent</t>
  </si>
  <si>
    <t>Zvodidlo CADO</t>
  </si>
  <si>
    <t>Uzamykací komponent</t>
  </si>
  <si>
    <t>SCADA servre Fujitsu</t>
  </si>
  <si>
    <t>SCADA klient Fujitsu</t>
  </si>
  <si>
    <t>LCD monitor Fujitsu</t>
  </si>
  <si>
    <t xml:space="preserve">Sada SCADA licencii WinCC OA </t>
  </si>
  <si>
    <t>Firewall Cisco</t>
  </si>
  <si>
    <t>Switch Cisco</t>
  </si>
  <si>
    <t>Switch</t>
  </si>
  <si>
    <t>Videoklient pre zobrazenie kamier</t>
  </si>
  <si>
    <t>ADTS</t>
  </si>
  <si>
    <t>Software pre videostenu</t>
  </si>
  <si>
    <t>Videoserver pre analogove kamery</t>
  </si>
  <si>
    <t>Server pre videostenu</t>
  </si>
  <si>
    <t>Premenné dopravné značenie</t>
  </si>
  <si>
    <t>ISD + IOP Horelica</t>
  </si>
  <si>
    <t>Dialnica D3 Svrčinovec - Skalité</t>
  </si>
  <si>
    <t>LED projekčná kocka</t>
  </si>
  <si>
    <t>LED projektor</t>
  </si>
  <si>
    <t xml:space="preserve">Video Wall Controller </t>
  </si>
  <si>
    <t>Switch HPE OfficeConnect 1920 Series Switch</t>
  </si>
  <si>
    <t>DVI Switch</t>
  </si>
  <si>
    <t>DVI zosilovač</t>
  </si>
  <si>
    <t>MITSUBISHI</t>
  </si>
  <si>
    <t>DEXON Systems</t>
  </si>
  <si>
    <t>HPE</t>
  </si>
  <si>
    <t>Extron</t>
  </si>
  <si>
    <t>S-60HE75CA</t>
  </si>
  <si>
    <t>VS-WE78U</t>
  </si>
  <si>
    <t>DXN5000</t>
  </si>
  <si>
    <t>HPE 1920 16G Switch</t>
  </si>
  <si>
    <t>SW2 DVI Plus SERIES</t>
  </si>
  <si>
    <t>DVI DA Series</t>
  </si>
  <si>
    <t>Integrované operátorské pracovisko tunela Horelica</t>
  </si>
  <si>
    <t>Príloha č. 10: Sumár k Prílohe č. 9</t>
  </si>
  <si>
    <t>Príloha č. 9 – Zoznam náhradných dielov</t>
  </si>
  <si>
    <t>Informačný systém diaľnice + Integrované operátorské pracovisko Horelica</t>
  </si>
  <si>
    <t>Informačný systém diaľnice + Integrované operátorské pracovisko Horelica - Náhradné diely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</si>
  <si>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</si>
  <si>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</si>
  <si>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predpokladané množstvo na 4 roky</t>
  </si>
  <si>
    <r>
      <t xml:space="preserve">celková suma
</t>
    </r>
    <r>
      <rPr>
        <b/>
        <sz val="10"/>
        <color indexed="10"/>
        <rFont val="Calibri"/>
        <family val="2"/>
        <charset val="238"/>
      </rPr>
      <t>za náhradný diel pre obdobie 4 rokov</t>
    </r>
    <r>
      <rPr>
        <b/>
        <sz val="10"/>
        <color indexed="8"/>
        <rFont val="Calibri"/>
        <family val="2"/>
        <charset val="238"/>
      </rPr>
      <t xml:space="preserve">
(€ bez DPH)</t>
    </r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</si>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</sst>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Helv"/>
    </font>
    <font>
      <sz val="10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0" fillId="0" borderId="0"/>
    <xf numFmtId="0" fontId="14" fillId="0" borderId="0"/>
    <xf numFmtId="0" fontId="15" fillId="0" borderId="0"/>
    <xf numFmtId="0" fontId="13" fillId="0" borderId="0"/>
    <xf numFmtId="0" fontId="8" fillId="0" borderId="0"/>
  </cellStyleXfs>
  <cellXfs count="123">
    <xf numFmtId="0" fontId="0" fillId="0" borderId="0" xfId="0"/>
    <xf numFmtId="0" fontId="4" fillId="0" borderId="1" xfId="0" applyFont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vertical="center"/>
      <protection locked="0"/>
    </xf>
    <xf numFmtId="44" fontId="4" fillId="0" borderId="4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/>
    </xf>
    <xf numFmtId="44" fontId="4" fillId="0" borderId="6" xfId="0" applyNumberFormat="1" applyFont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44" fontId="4" fillId="4" borderId="8" xfId="0" applyNumberFormat="1" applyFont="1" applyFill="1" applyBorder="1" applyAlignment="1" applyProtection="1">
      <alignment vertical="center"/>
      <protection locked="0"/>
    </xf>
    <xf numFmtId="44" fontId="4" fillId="0" borderId="9" xfId="0" applyNumberFormat="1" applyFont="1" applyBorder="1" applyAlignment="1" applyProtection="1">
      <alignment vertical="center"/>
    </xf>
    <xf numFmtId="0" fontId="4" fillId="0" borderId="10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0" borderId="11" xfId="0" applyFont="1" applyBorder="1" applyAlignment="1" applyProtection="1">
      <alignment horizontal="center" vertical="center"/>
    </xf>
    <xf numFmtId="44" fontId="4" fillId="4" borderId="11" xfId="0" applyNumberFormat="1" applyFont="1" applyFill="1" applyBorder="1" applyAlignment="1" applyProtection="1">
      <alignment vertical="center"/>
      <protection locked="0"/>
    </xf>
    <xf numFmtId="0" fontId="0" fillId="0" borderId="13" xfId="0" applyBorder="1" applyProtection="1"/>
    <xf numFmtId="0" fontId="7" fillId="0" borderId="13" xfId="0" applyFont="1" applyBorder="1" applyAlignment="1" applyProtection="1"/>
    <xf numFmtId="0" fontId="0" fillId="0" borderId="0" xfId="0" applyBorder="1" applyProtection="1"/>
    <xf numFmtId="0" fontId="0" fillId="0" borderId="0" xfId="0" applyAlignment="1" applyProtection="1">
      <alignment vertical="center"/>
    </xf>
    <xf numFmtId="0" fontId="11" fillId="5" borderId="14" xfId="0" applyFont="1" applyFill="1" applyBorder="1" applyAlignment="1" applyProtection="1">
      <alignment horizontal="center" vertical="center"/>
    </xf>
    <xf numFmtId="44" fontId="0" fillId="5" borderId="16" xfId="0" applyNumberFormat="1" applyFill="1" applyBorder="1" applyProtection="1"/>
    <xf numFmtId="0" fontId="7" fillId="0" borderId="0" xfId="0" applyFont="1" applyBorder="1" applyAlignment="1" applyProtection="1"/>
    <xf numFmtId="0" fontId="11" fillId="0" borderId="0" xfId="0" applyFont="1" applyAlignment="1" applyProtection="1">
      <alignment vertical="center"/>
    </xf>
    <xf numFmtId="0" fontId="11" fillId="0" borderId="15" xfId="0" applyFont="1" applyBorder="1" applyAlignment="1" applyProtection="1">
      <alignment horizontal="right"/>
    </xf>
    <xf numFmtId="0" fontId="11" fillId="0" borderId="0" xfId="0" applyFont="1" applyFill="1" applyBorder="1" applyProtection="1"/>
    <xf numFmtId="4" fontId="0" fillId="0" borderId="0" xfId="0" applyNumberFormat="1" applyBorder="1" applyProtection="1"/>
    <xf numFmtId="0" fontId="0" fillId="0" borderId="15" xfId="0" applyFont="1" applyFill="1" applyBorder="1" applyAlignment="1" applyProtection="1">
      <alignment horizontal="right"/>
    </xf>
    <xf numFmtId="0" fontId="0" fillId="0" borderId="15" xfId="0" applyFill="1" applyBorder="1" applyAlignment="1" applyProtection="1">
      <alignment horizontal="right"/>
    </xf>
    <xf numFmtId="0" fontId="0" fillId="0" borderId="0" xfId="0" applyBorder="1" applyAlignment="1" applyProtection="1">
      <alignment vertical="center"/>
    </xf>
    <xf numFmtId="44" fontId="0" fillId="5" borderId="17" xfId="0" applyNumberFormat="1" applyFill="1" applyBorder="1" applyProtection="1"/>
    <xf numFmtId="0" fontId="11" fillId="5" borderId="18" xfId="0" applyFont="1" applyFill="1" applyBorder="1" applyProtection="1"/>
    <xf numFmtId="44" fontId="4" fillId="0" borderId="21" xfId="0" applyNumberFormat="1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vertical="center" wrapText="1"/>
    </xf>
    <xf numFmtId="0" fontId="1" fillId="2" borderId="24" xfId="0" applyFont="1" applyFill="1" applyBorder="1" applyAlignment="1" applyProtection="1">
      <alignment vertical="center" wrapText="1"/>
    </xf>
    <xf numFmtId="0" fontId="1" fillId="2" borderId="20" xfId="0" applyFont="1" applyFill="1" applyBorder="1" applyAlignment="1" applyProtection="1">
      <alignment vertical="center" wrapText="1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44" fontId="0" fillId="0" borderId="30" xfId="0" applyNumberFormat="1" applyBorder="1" applyProtection="1"/>
    <xf numFmtId="0" fontId="0" fillId="0" borderId="22" xfId="0" applyFont="1" applyBorder="1" applyProtection="1"/>
    <xf numFmtId="0" fontId="1" fillId="0" borderId="32" xfId="0" applyFont="1" applyBorder="1" applyAlignment="1" applyProtection="1">
      <alignment horizontal="left" vertical="center"/>
    </xf>
    <xf numFmtId="44" fontId="1" fillId="0" borderId="33" xfId="0" applyNumberFormat="1" applyFont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44" fontId="4" fillId="4" borderId="31" xfId="0" applyNumberFormat="1" applyFont="1" applyFill="1" applyBorder="1" applyAlignment="1" applyProtection="1">
      <alignment vertical="center"/>
      <protection locked="0"/>
    </xf>
    <xf numFmtId="44" fontId="4" fillId="0" borderId="35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0" borderId="11" xfId="0" applyFont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/>
    <xf numFmtId="0" fontId="16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6" fillId="0" borderId="1" xfId="3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wrapText="1"/>
    </xf>
    <xf numFmtId="0" fontId="6" fillId="0" borderId="8" xfId="3" applyFont="1" applyFill="1" applyBorder="1" applyAlignment="1" applyProtection="1">
      <alignment horizontal="center" vertical="center" wrapText="1"/>
    </xf>
    <xf numFmtId="0" fontId="6" fillId="0" borderId="11" xfId="6" applyFont="1" applyBorder="1" applyProtection="1"/>
    <xf numFmtId="0" fontId="6" fillId="0" borderId="11" xfId="0" applyFont="1" applyBorder="1" applyAlignment="1" applyProtection="1">
      <alignment horizontal="center" vertical="center"/>
    </xf>
    <xf numFmtId="0" fontId="6" fillId="0" borderId="1" xfId="6" applyFont="1" applyBorder="1" applyProtection="1"/>
    <xf numFmtId="0" fontId="6" fillId="0" borderId="1" xfId="0" applyFont="1" applyBorder="1" applyAlignment="1" applyProtection="1">
      <alignment horizontal="center" vertical="center"/>
    </xf>
    <xf numFmtId="0" fontId="6" fillId="0" borderId="1" xfId="6" applyFont="1" applyBorder="1" applyAlignment="1" applyProtection="1">
      <alignment wrapText="1"/>
    </xf>
    <xf numFmtId="0" fontId="6" fillId="0" borderId="1" xfId="6" applyFont="1" applyBorder="1" applyAlignment="1" applyProtection="1">
      <alignment horizontal="center" vertical="center" wrapText="1"/>
    </xf>
    <xf numFmtId="0" fontId="6" fillId="0" borderId="1" xfId="5" applyFont="1" applyBorder="1" applyAlignment="1" applyProtection="1">
      <alignment wrapText="1"/>
    </xf>
    <xf numFmtId="0" fontId="6" fillId="0" borderId="1" xfId="6" applyFont="1" applyBorder="1" applyAlignment="1" applyProtection="1">
      <alignment horizontal="left" vertical="center" wrapText="1"/>
    </xf>
    <xf numFmtId="0" fontId="6" fillId="0" borderId="8" xfId="6" applyFont="1" applyBorder="1" applyAlignment="1" applyProtection="1">
      <alignment wrapText="1"/>
    </xf>
    <xf numFmtId="0" fontId="6" fillId="0" borderId="8" xfId="6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/>
    <xf numFmtId="0" fontId="6" fillId="0" borderId="1" xfId="0" applyFont="1" applyBorder="1" applyAlignment="1" applyProtection="1"/>
    <xf numFmtId="0" fontId="4" fillId="0" borderId="1" xfId="0" applyFont="1" applyBorder="1" applyProtection="1"/>
    <xf numFmtId="0" fontId="4" fillId="0" borderId="8" xfId="0" applyFont="1" applyBorder="1" applyProtection="1"/>
    <xf numFmtId="0" fontId="6" fillId="0" borderId="8" xfId="6" applyFont="1" applyBorder="1" applyProtection="1"/>
    <xf numFmtId="0" fontId="6" fillId="0" borderId="11" xfId="5" applyFont="1" applyBorder="1" applyAlignment="1" applyProtection="1">
      <alignment wrapText="1"/>
    </xf>
    <xf numFmtId="0" fontId="6" fillId="0" borderId="8" xfId="5" applyFont="1" applyBorder="1" applyAlignment="1" applyProtection="1">
      <alignment wrapText="1"/>
    </xf>
    <xf numFmtId="49" fontId="6" fillId="0" borderId="1" xfId="6" applyNumberFormat="1" applyFont="1" applyBorder="1" applyAlignment="1" applyProtection="1">
      <alignment horizontal="center" vertical="center" wrapText="1"/>
    </xf>
    <xf numFmtId="49" fontId="6" fillId="0" borderId="8" xfId="6" applyNumberFormat="1" applyFont="1" applyBorder="1" applyAlignment="1" applyProtection="1">
      <alignment horizontal="center" vertical="center" wrapText="1"/>
    </xf>
    <xf numFmtId="0" fontId="6" fillId="0" borderId="31" xfId="0" applyFont="1" applyBorder="1" applyAlignment="1" applyProtection="1">
      <alignment vertical="center"/>
    </xf>
    <xf numFmtId="0" fontId="4" fillId="0" borderId="3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16" fillId="0" borderId="1" xfId="0" applyFont="1" applyBorder="1" applyProtection="1"/>
    <xf numFmtId="0" fontId="6" fillId="0" borderId="5" xfId="0" applyFont="1" applyBorder="1" applyAlignment="1" applyProtection="1">
      <alignment vertical="center"/>
    </xf>
    <xf numFmtId="0" fontId="4" fillId="3" borderId="1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31" xfId="0" applyFont="1" applyFill="1" applyBorder="1" applyAlignment="1" applyProtection="1">
      <alignment vertical="center"/>
      <protection locked="0"/>
    </xf>
    <xf numFmtId="0" fontId="1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left" wrapText="1"/>
    </xf>
    <xf numFmtId="0" fontId="7" fillId="0" borderId="0" xfId="0" applyFont="1" applyAlignment="1" applyProtection="1">
      <alignment horizontal="left" wrapText="1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</xf>
    <xf numFmtId="0" fontId="6" fillId="0" borderId="11" xfId="6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49" fontId="6" fillId="0" borderId="11" xfId="6" applyNumberFormat="1" applyFont="1" applyBorder="1" applyAlignment="1" applyProtection="1">
      <alignment horizontal="center" vertical="center" wrapText="1"/>
    </xf>
    <xf numFmtId="49" fontId="6" fillId="0" borderId="31" xfId="6" applyNumberFormat="1" applyFont="1" applyBorder="1" applyAlignment="1" applyProtection="1">
      <alignment horizontal="center" vertical="center" wrapText="1"/>
    </xf>
    <xf numFmtId="49" fontId="6" fillId="0" borderId="5" xfId="6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 wrapText="1"/>
    </xf>
    <xf numFmtId="0" fontId="0" fillId="0" borderId="12" xfId="0" applyBorder="1" applyAlignment="1" applyProtection="1">
      <alignment horizontal="left"/>
    </xf>
    <xf numFmtId="0" fontId="7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vertical="top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1" fillId="5" borderId="36" xfId="0" applyFont="1" applyFill="1" applyBorder="1" applyAlignment="1" applyProtection="1">
      <alignment horizontal="center" vertical="center" wrapText="1"/>
    </xf>
    <xf numFmtId="0" fontId="1" fillId="5" borderId="25" xfId="0" applyFont="1" applyFill="1" applyBorder="1" applyAlignment="1" applyProtection="1">
      <alignment horizontal="center" vertical="center" wrapText="1"/>
    </xf>
    <xf numFmtId="0" fontId="1" fillId="5" borderId="28" xfId="0" applyFont="1" applyFill="1" applyBorder="1" applyAlignment="1" applyProtection="1">
      <alignment horizontal="center" vertical="center" wrapText="1"/>
    </xf>
    <xf numFmtId="0" fontId="1" fillId="5" borderId="18" xfId="0" applyFont="1" applyFill="1" applyBorder="1" applyAlignment="1" applyProtection="1">
      <alignment horizontal="center" vertical="center" wrapText="1"/>
    </xf>
    <xf numFmtId="0" fontId="1" fillId="5" borderId="29" xfId="0" applyFont="1" applyFill="1" applyBorder="1" applyAlignment="1" applyProtection="1">
      <alignment horizontal="center" vertical="center" wrapText="1"/>
    </xf>
    <xf numFmtId="0" fontId="1" fillId="5" borderId="26" xfId="0" applyFont="1" applyFill="1" applyBorder="1" applyAlignment="1" applyProtection="1">
      <alignment horizontal="center" vertical="center" wrapText="1"/>
    </xf>
    <xf numFmtId="0" fontId="1" fillId="5" borderId="27" xfId="0" applyFont="1" applyFill="1" applyBorder="1" applyAlignment="1" applyProtection="1">
      <alignment horizontal="center" vertical="center" wrapText="1"/>
    </xf>
  </cellXfs>
  <cellStyles count="7">
    <cellStyle name="Normálna" xfId="0" builtinId="0"/>
    <cellStyle name="Normálna 2" xfId="2"/>
    <cellStyle name="Normálna 3" xfId="5"/>
    <cellStyle name="Normálna 5" xfId="6"/>
    <cellStyle name="Normální 2" xfId="3"/>
    <cellStyle name="normální_rekapitulácia 2" xfId="1"/>
    <cellStyle name="Štýl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4648199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4219574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460057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ewark.com/phoenix-contac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29"/>
  <sheetViews>
    <sheetView zoomScaleNormal="100" workbookViewId="0">
      <selection activeCell="C19" sqref="C19"/>
    </sheetView>
  </sheetViews>
  <sheetFormatPr defaultRowHeight="15" x14ac:dyDescent="0.25"/>
  <cols>
    <col min="1" max="1" width="8.7109375" style="11" customWidth="1"/>
    <col min="2" max="2" width="81.140625" style="11" customWidth="1"/>
    <col min="3" max="3" width="30.7109375" style="11" customWidth="1"/>
    <col min="4" max="4" width="8.7109375" style="11" customWidth="1"/>
    <col min="5" max="256" width="9.140625" style="11"/>
    <col min="257" max="257" width="8.7109375" style="11" customWidth="1"/>
    <col min="258" max="258" width="80.7109375" style="11" customWidth="1"/>
    <col min="259" max="259" width="30.7109375" style="11" customWidth="1"/>
    <col min="260" max="260" width="8.7109375" style="11" customWidth="1"/>
    <col min="261" max="512" width="9.140625" style="11"/>
    <col min="513" max="513" width="8.7109375" style="11" customWidth="1"/>
    <col min="514" max="514" width="80.7109375" style="11" customWidth="1"/>
    <col min="515" max="515" width="30.7109375" style="11" customWidth="1"/>
    <col min="516" max="516" width="8.7109375" style="11" customWidth="1"/>
    <col min="517" max="768" width="9.140625" style="11"/>
    <col min="769" max="769" width="8.7109375" style="11" customWidth="1"/>
    <col min="770" max="770" width="80.7109375" style="11" customWidth="1"/>
    <col min="771" max="771" width="30.7109375" style="11" customWidth="1"/>
    <col min="772" max="772" width="8.7109375" style="11" customWidth="1"/>
    <col min="773" max="1024" width="9.140625" style="11"/>
    <col min="1025" max="1025" width="8.7109375" style="11" customWidth="1"/>
    <col min="1026" max="1026" width="80.7109375" style="11" customWidth="1"/>
    <col min="1027" max="1027" width="30.7109375" style="11" customWidth="1"/>
    <col min="1028" max="1028" width="8.7109375" style="11" customWidth="1"/>
    <col min="1029" max="1280" width="9.140625" style="11"/>
    <col min="1281" max="1281" width="8.7109375" style="11" customWidth="1"/>
    <col min="1282" max="1282" width="80.7109375" style="11" customWidth="1"/>
    <col min="1283" max="1283" width="30.7109375" style="11" customWidth="1"/>
    <col min="1284" max="1284" width="8.7109375" style="11" customWidth="1"/>
    <col min="1285" max="1536" width="9.140625" style="11"/>
    <col min="1537" max="1537" width="8.7109375" style="11" customWidth="1"/>
    <col min="1538" max="1538" width="80.7109375" style="11" customWidth="1"/>
    <col min="1539" max="1539" width="30.7109375" style="11" customWidth="1"/>
    <col min="1540" max="1540" width="8.7109375" style="11" customWidth="1"/>
    <col min="1541" max="1792" width="9.140625" style="11"/>
    <col min="1793" max="1793" width="8.7109375" style="11" customWidth="1"/>
    <col min="1794" max="1794" width="80.7109375" style="11" customWidth="1"/>
    <col min="1795" max="1795" width="30.7109375" style="11" customWidth="1"/>
    <col min="1796" max="1796" width="8.7109375" style="11" customWidth="1"/>
    <col min="1797" max="2048" width="9.140625" style="11"/>
    <col min="2049" max="2049" width="8.7109375" style="11" customWidth="1"/>
    <col min="2050" max="2050" width="80.7109375" style="11" customWidth="1"/>
    <col min="2051" max="2051" width="30.7109375" style="11" customWidth="1"/>
    <col min="2052" max="2052" width="8.7109375" style="11" customWidth="1"/>
    <col min="2053" max="2304" width="9.140625" style="11"/>
    <col min="2305" max="2305" width="8.7109375" style="11" customWidth="1"/>
    <col min="2306" max="2306" width="80.7109375" style="11" customWidth="1"/>
    <col min="2307" max="2307" width="30.7109375" style="11" customWidth="1"/>
    <col min="2308" max="2308" width="8.7109375" style="11" customWidth="1"/>
    <col min="2309" max="2560" width="9.140625" style="11"/>
    <col min="2561" max="2561" width="8.7109375" style="11" customWidth="1"/>
    <col min="2562" max="2562" width="80.7109375" style="11" customWidth="1"/>
    <col min="2563" max="2563" width="30.7109375" style="11" customWidth="1"/>
    <col min="2564" max="2564" width="8.7109375" style="11" customWidth="1"/>
    <col min="2565" max="2816" width="9.140625" style="11"/>
    <col min="2817" max="2817" width="8.7109375" style="11" customWidth="1"/>
    <col min="2818" max="2818" width="80.7109375" style="11" customWidth="1"/>
    <col min="2819" max="2819" width="30.7109375" style="11" customWidth="1"/>
    <col min="2820" max="2820" width="8.7109375" style="11" customWidth="1"/>
    <col min="2821" max="3072" width="9.140625" style="11"/>
    <col min="3073" max="3073" width="8.7109375" style="11" customWidth="1"/>
    <col min="3074" max="3074" width="80.7109375" style="11" customWidth="1"/>
    <col min="3075" max="3075" width="30.7109375" style="11" customWidth="1"/>
    <col min="3076" max="3076" width="8.7109375" style="11" customWidth="1"/>
    <col min="3077" max="3328" width="9.140625" style="11"/>
    <col min="3329" max="3329" width="8.7109375" style="11" customWidth="1"/>
    <col min="3330" max="3330" width="80.7109375" style="11" customWidth="1"/>
    <col min="3331" max="3331" width="30.7109375" style="11" customWidth="1"/>
    <col min="3332" max="3332" width="8.7109375" style="11" customWidth="1"/>
    <col min="3333" max="3584" width="9.140625" style="11"/>
    <col min="3585" max="3585" width="8.7109375" style="11" customWidth="1"/>
    <col min="3586" max="3586" width="80.7109375" style="11" customWidth="1"/>
    <col min="3587" max="3587" width="30.7109375" style="11" customWidth="1"/>
    <col min="3588" max="3588" width="8.7109375" style="11" customWidth="1"/>
    <col min="3589" max="3840" width="9.140625" style="11"/>
    <col min="3841" max="3841" width="8.7109375" style="11" customWidth="1"/>
    <col min="3842" max="3842" width="80.7109375" style="11" customWidth="1"/>
    <col min="3843" max="3843" width="30.7109375" style="11" customWidth="1"/>
    <col min="3844" max="3844" width="8.7109375" style="11" customWidth="1"/>
    <col min="3845" max="4096" width="9.140625" style="11"/>
    <col min="4097" max="4097" width="8.7109375" style="11" customWidth="1"/>
    <col min="4098" max="4098" width="80.7109375" style="11" customWidth="1"/>
    <col min="4099" max="4099" width="30.7109375" style="11" customWidth="1"/>
    <col min="4100" max="4100" width="8.7109375" style="11" customWidth="1"/>
    <col min="4101" max="4352" width="9.140625" style="11"/>
    <col min="4353" max="4353" width="8.7109375" style="11" customWidth="1"/>
    <col min="4354" max="4354" width="80.7109375" style="11" customWidth="1"/>
    <col min="4355" max="4355" width="30.7109375" style="11" customWidth="1"/>
    <col min="4356" max="4356" width="8.7109375" style="11" customWidth="1"/>
    <col min="4357" max="4608" width="9.140625" style="11"/>
    <col min="4609" max="4609" width="8.7109375" style="11" customWidth="1"/>
    <col min="4610" max="4610" width="80.7109375" style="11" customWidth="1"/>
    <col min="4611" max="4611" width="30.7109375" style="11" customWidth="1"/>
    <col min="4612" max="4612" width="8.7109375" style="11" customWidth="1"/>
    <col min="4613" max="4864" width="9.140625" style="11"/>
    <col min="4865" max="4865" width="8.7109375" style="11" customWidth="1"/>
    <col min="4866" max="4866" width="80.7109375" style="11" customWidth="1"/>
    <col min="4867" max="4867" width="30.7109375" style="11" customWidth="1"/>
    <col min="4868" max="4868" width="8.7109375" style="11" customWidth="1"/>
    <col min="4869" max="5120" width="9.140625" style="11"/>
    <col min="5121" max="5121" width="8.7109375" style="11" customWidth="1"/>
    <col min="5122" max="5122" width="80.7109375" style="11" customWidth="1"/>
    <col min="5123" max="5123" width="30.7109375" style="11" customWidth="1"/>
    <col min="5124" max="5124" width="8.7109375" style="11" customWidth="1"/>
    <col min="5125" max="5376" width="9.140625" style="11"/>
    <col min="5377" max="5377" width="8.7109375" style="11" customWidth="1"/>
    <col min="5378" max="5378" width="80.7109375" style="11" customWidth="1"/>
    <col min="5379" max="5379" width="30.7109375" style="11" customWidth="1"/>
    <col min="5380" max="5380" width="8.7109375" style="11" customWidth="1"/>
    <col min="5381" max="5632" width="9.140625" style="11"/>
    <col min="5633" max="5633" width="8.7109375" style="11" customWidth="1"/>
    <col min="5634" max="5634" width="80.7109375" style="11" customWidth="1"/>
    <col min="5635" max="5635" width="30.7109375" style="11" customWidth="1"/>
    <col min="5636" max="5636" width="8.7109375" style="11" customWidth="1"/>
    <col min="5637" max="5888" width="9.140625" style="11"/>
    <col min="5889" max="5889" width="8.7109375" style="11" customWidth="1"/>
    <col min="5890" max="5890" width="80.7109375" style="11" customWidth="1"/>
    <col min="5891" max="5891" width="30.7109375" style="11" customWidth="1"/>
    <col min="5892" max="5892" width="8.7109375" style="11" customWidth="1"/>
    <col min="5893" max="6144" width="9.140625" style="11"/>
    <col min="6145" max="6145" width="8.7109375" style="11" customWidth="1"/>
    <col min="6146" max="6146" width="80.7109375" style="11" customWidth="1"/>
    <col min="6147" max="6147" width="30.7109375" style="11" customWidth="1"/>
    <col min="6148" max="6148" width="8.7109375" style="11" customWidth="1"/>
    <col min="6149" max="6400" width="9.140625" style="11"/>
    <col min="6401" max="6401" width="8.7109375" style="11" customWidth="1"/>
    <col min="6402" max="6402" width="80.7109375" style="11" customWidth="1"/>
    <col min="6403" max="6403" width="30.7109375" style="11" customWidth="1"/>
    <col min="6404" max="6404" width="8.7109375" style="11" customWidth="1"/>
    <col min="6405" max="6656" width="9.140625" style="11"/>
    <col min="6657" max="6657" width="8.7109375" style="11" customWidth="1"/>
    <col min="6658" max="6658" width="80.7109375" style="11" customWidth="1"/>
    <col min="6659" max="6659" width="30.7109375" style="11" customWidth="1"/>
    <col min="6660" max="6660" width="8.7109375" style="11" customWidth="1"/>
    <col min="6661" max="6912" width="9.140625" style="11"/>
    <col min="6913" max="6913" width="8.7109375" style="11" customWidth="1"/>
    <col min="6914" max="6914" width="80.7109375" style="11" customWidth="1"/>
    <col min="6915" max="6915" width="30.7109375" style="11" customWidth="1"/>
    <col min="6916" max="6916" width="8.7109375" style="11" customWidth="1"/>
    <col min="6917" max="7168" width="9.140625" style="11"/>
    <col min="7169" max="7169" width="8.7109375" style="11" customWidth="1"/>
    <col min="7170" max="7170" width="80.7109375" style="11" customWidth="1"/>
    <col min="7171" max="7171" width="30.7109375" style="11" customWidth="1"/>
    <col min="7172" max="7172" width="8.7109375" style="11" customWidth="1"/>
    <col min="7173" max="7424" width="9.140625" style="11"/>
    <col min="7425" max="7425" width="8.7109375" style="11" customWidth="1"/>
    <col min="7426" max="7426" width="80.7109375" style="11" customWidth="1"/>
    <col min="7427" max="7427" width="30.7109375" style="11" customWidth="1"/>
    <col min="7428" max="7428" width="8.7109375" style="11" customWidth="1"/>
    <col min="7429" max="7680" width="9.140625" style="11"/>
    <col min="7681" max="7681" width="8.7109375" style="11" customWidth="1"/>
    <col min="7682" max="7682" width="80.7109375" style="11" customWidth="1"/>
    <col min="7683" max="7683" width="30.7109375" style="11" customWidth="1"/>
    <col min="7684" max="7684" width="8.7109375" style="11" customWidth="1"/>
    <col min="7685" max="7936" width="9.140625" style="11"/>
    <col min="7937" max="7937" width="8.7109375" style="11" customWidth="1"/>
    <col min="7938" max="7938" width="80.7109375" style="11" customWidth="1"/>
    <col min="7939" max="7939" width="30.7109375" style="11" customWidth="1"/>
    <col min="7940" max="7940" width="8.7109375" style="11" customWidth="1"/>
    <col min="7941" max="8192" width="9.140625" style="11"/>
    <col min="8193" max="8193" width="8.7109375" style="11" customWidth="1"/>
    <col min="8194" max="8194" width="80.7109375" style="11" customWidth="1"/>
    <col min="8195" max="8195" width="30.7109375" style="11" customWidth="1"/>
    <col min="8196" max="8196" width="8.7109375" style="11" customWidth="1"/>
    <col min="8197" max="8448" width="9.140625" style="11"/>
    <col min="8449" max="8449" width="8.7109375" style="11" customWidth="1"/>
    <col min="8450" max="8450" width="80.7109375" style="11" customWidth="1"/>
    <col min="8451" max="8451" width="30.7109375" style="11" customWidth="1"/>
    <col min="8452" max="8452" width="8.7109375" style="11" customWidth="1"/>
    <col min="8453" max="8704" width="9.140625" style="11"/>
    <col min="8705" max="8705" width="8.7109375" style="11" customWidth="1"/>
    <col min="8706" max="8706" width="80.7109375" style="11" customWidth="1"/>
    <col min="8707" max="8707" width="30.7109375" style="11" customWidth="1"/>
    <col min="8708" max="8708" width="8.7109375" style="11" customWidth="1"/>
    <col min="8709" max="8960" width="9.140625" style="11"/>
    <col min="8961" max="8961" width="8.7109375" style="11" customWidth="1"/>
    <col min="8962" max="8962" width="80.7109375" style="11" customWidth="1"/>
    <col min="8963" max="8963" width="30.7109375" style="11" customWidth="1"/>
    <col min="8964" max="8964" width="8.7109375" style="11" customWidth="1"/>
    <col min="8965" max="9216" width="9.140625" style="11"/>
    <col min="9217" max="9217" width="8.7109375" style="11" customWidth="1"/>
    <col min="9218" max="9218" width="80.7109375" style="11" customWidth="1"/>
    <col min="9219" max="9219" width="30.7109375" style="11" customWidth="1"/>
    <col min="9220" max="9220" width="8.7109375" style="11" customWidth="1"/>
    <col min="9221" max="9472" width="9.140625" style="11"/>
    <col min="9473" max="9473" width="8.7109375" style="11" customWidth="1"/>
    <col min="9474" max="9474" width="80.7109375" style="11" customWidth="1"/>
    <col min="9475" max="9475" width="30.7109375" style="11" customWidth="1"/>
    <col min="9476" max="9476" width="8.7109375" style="11" customWidth="1"/>
    <col min="9477" max="9728" width="9.140625" style="11"/>
    <col min="9729" max="9729" width="8.7109375" style="11" customWidth="1"/>
    <col min="9730" max="9730" width="80.7109375" style="11" customWidth="1"/>
    <col min="9731" max="9731" width="30.7109375" style="11" customWidth="1"/>
    <col min="9732" max="9732" width="8.7109375" style="11" customWidth="1"/>
    <col min="9733" max="9984" width="9.140625" style="11"/>
    <col min="9985" max="9985" width="8.7109375" style="11" customWidth="1"/>
    <col min="9986" max="9986" width="80.7109375" style="11" customWidth="1"/>
    <col min="9987" max="9987" width="30.7109375" style="11" customWidth="1"/>
    <col min="9988" max="9988" width="8.7109375" style="11" customWidth="1"/>
    <col min="9989" max="10240" width="9.140625" style="11"/>
    <col min="10241" max="10241" width="8.7109375" style="11" customWidth="1"/>
    <col min="10242" max="10242" width="80.7109375" style="11" customWidth="1"/>
    <col min="10243" max="10243" width="30.7109375" style="11" customWidth="1"/>
    <col min="10244" max="10244" width="8.7109375" style="11" customWidth="1"/>
    <col min="10245" max="10496" width="9.140625" style="11"/>
    <col min="10497" max="10497" width="8.7109375" style="11" customWidth="1"/>
    <col min="10498" max="10498" width="80.7109375" style="11" customWidth="1"/>
    <col min="10499" max="10499" width="30.7109375" style="11" customWidth="1"/>
    <col min="10500" max="10500" width="8.7109375" style="11" customWidth="1"/>
    <col min="10501" max="10752" width="9.140625" style="11"/>
    <col min="10753" max="10753" width="8.7109375" style="11" customWidth="1"/>
    <col min="10754" max="10754" width="80.7109375" style="11" customWidth="1"/>
    <col min="10755" max="10755" width="30.7109375" style="11" customWidth="1"/>
    <col min="10756" max="10756" width="8.7109375" style="11" customWidth="1"/>
    <col min="10757" max="11008" width="9.140625" style="11"/>
    <col min="11009" max="11009" width="8.7109375" style="11" customWidth="1"/>
    <col min="11010" max="11010" width="80.7109375" style="11" customWidth="1"/>
    <col min="11011" max="11011" width="30.7109375" style="11" customWidth="1"/>
    <col min="11012" max="11012" width="8.7109375" style="11" customWidth="1"/>
    <col min="11013" max="11264" width="9.140625" style="11"/>
    <col min="11265" max="11265" width="8.7109375" style="11" customWidth="1"/>
    <col min="11266" max="11266" width="80.7109375" style="11" customWidth="1"/>
    <col min="11267" max="11267" width="30.7109375" style="11" customWidth="1"/>
    <col min="11268" max="11268" width="8.7109375" style="11" customWidth="1"/>
    <col min="11269" max="11520" width="9.140625" style="11"/>
    <col min="11521" max="11521" width="8.7109375" style="11" customWidth="1"/>
    <col min="11522" max="11522" width="80.7109375" style="11" customWidth="1"/>
    <col min="11523" max="11523" width="30.7109375" style="11" customWidth="1"/>
    <col min="11524" max="11524" width="8.7109375" style="11" customWidth="1"/>
    <col min="11525" max="11776" width="9.140625" style="11"/>
    <col min="11777" max="11777" width="8.7109375" style="11" customWidth="1"/>
    <col min="11778" max="11778" width="80.7109375" style="11" customWidth="1"/>
    <col min="11779" max="11779" width="30.7109375" style="11" customWidth="1"/>
    <col min="11780" max="11780" width="8.7109375" style="11" customWidth="1"/>
    <col min="11781" max="12032" width="9.140625" style="11"/>
    <col min="12033" max="12033" width="8.7109375" style="11" customWidth="1"/>
    <col min="12034" max="12034" width="80.7109375" style="11" customWidth="1"/>
    <col min="12035" max="12035" width="30.7109375" style="11" customWidth="1"/>
    <col min="12036" max="12036" width="8.7109375" style="11" customWidth="1"/>
    <col min="12037" max="12288" width="9.140625" style="11"/>
    <col min="12289" max="12289" width="8.7109375" style="11" customWidth="1"/>
    <col min="12290" max="12290" width="80.7109375" style="11" customWidth="1"/>
    <col min="12291" max="12291" width="30.7109375" style="11" customWidth="1"/>
    <col min="12292" max="12292" width="8.7109375" style="11" customWidth="1"/>
    <col min="12293" max="12544" width="9.140625" style="11"/>
    <col min="12545" max="12545" width="8.7109375" style="11" customWidth="1"/>
    <col min="12546" max="12546" width="80.7109375" style="11" customWidth="1"/>
    <col min="12547" max="12547" width="30.7109375" style="11" customWidth="1"/>
    <col min="12548" max="12548" width="8.7109375" style="11" customWidth="1"/>
    <col min="12549" max="12800" width="9.140625" style="11"/>
    <col min="12801" max="12801" width="8.7109375" style="11" customWidth="1"/>
    <col min="12802" max="12802" width="80.7109375" style="11" customWidth="1"/>
    <col min="12803" max="12803" width="30.7109375" style="11" customWidth="1"/>
    <col min="12804" max="12804" width="8.7109375" style="11" customWidth="1"/>
    <col min="12805" max="13056" width="9.140625" style="11"/>
    <col min="13057" max="13057" width="8.7109375" style="11" customWidth="1"/>
    <col min="13058" max="13058" width="80.7109375" style="11" customWidth="1"/>
    <col min="13059" max="13059" width="30.7109375" style="11" customWidth="1"/>
    <col min="13060" max="13060" width="8.7109375" style="11" customWidth="1"/>
    <col min="13061" max="13312" width="9.140625" style="11"/>
    <col min="13313" max="13313" width="8.7109375" style="11" customWidth="1"/>
    <col min="13314" max="13314" width="80.7109375" style="11" customWidth="1"/>
    <col min="13315" max="13315" width="30.7109375" style="11" customWidth="1"/>
    <col min="13316" max="13316" width="8.7109375" style="11" customWidth="1"/>
    <col min="13317" max="13568" width="9.140625" style="11"/>
    <col min="13569" max="13569" width="8.7109375" style="11" customWidth="1"/>
    <col min="13570" max="13570" width="80.7109375" style="11" customWidth="1"/>
    <col min="13571" max="13571" width="30.7109375" style="11" customWidth="1"/>
    <col min="13572" max="13572" width="8.7109375" style="11" customWidth="1"/>
    <col min="13573" max="13824" width="9.140625" style="11"/>
    <col min="13825" max="13825" width="8.7109375" style="11" customWidth="1"/>
    <col min="13826" max="13826" width="80.7109375" style="11" customWidth="1"/>
    <col min="13827" max="13827" width="30.7109375" style="11" customWidth="1"/>
    <col min="13828" max="13828" width="8.7109375" style="11" customWidth="1"/>
    <col min="13829" max="14080" width="9.140625" style="11"/>
    <col min="14081" max="14081" width="8.7109375" style="11" customWidth="1"/>
    <col min="14082" max="14082" width="80.7109375" style="11" customWidth="1"/>
    <col min="14083" max="14083" width="30.7109375" style="11" customWidth="1"/>
    <col min="14084" max="14084" width="8.7109375" style="11" customWidth="1"/>
    <col min="14085" max="14336" width="9.140625" style="11"/>
    <col min="14337" max="14337" width="8.7109375" style="11" customWidth="1"/>
    <col min="14338" max="14338" width="80.7109375" style="11" customWidth="1"/>
    <col min="14339" max="14339" width="30.7109375" style="11" customWidth="1"/>
    <col min="14340" max="14340" width="8.7109375" style="11" customWidth="1"/>
    <col min="14341" max="14592" width="9.140625" style="11"/>
    <col min="14593" max="14593" width="8.7109375" style="11" customWidth="1"/>
    <col min="14594" max="14594" width="80.7109375" style="11" customWidth="1"/>
    <col min="14595" max="14595" width="30.7109375" style="11" customWidth="1"/>
    <col min="14596" max="14596" width="8.7109375" style="11" customWidth="1"/>
    <col min="14597" max="14848" width="9.140625" style="11"/>
    <col min="14849" max="14849" width="8.7109375" style="11" customWidth="1"/>
    <col min="14850" max="14850" width="80.7109375" style="11" customWidth="1"/>
    <col min="14851" max="14851" width="30.7109375" style="11" customWidth="1"/>
    <col min="14852" max="14852" width="8.7109375" style="11" customWidth="1"/>
    <col min="14853" max="15104" width="9.140625" style="11"/>
    <col min="15105" max="15105" width="8.7109375" style="11" customWidth="1"/>
    <col min="15106" max="15106" width="80.7109375" style="11" customWidth="1"/>
    <col min="15107" max="15107" width="30.7109375" style="11" customWidth="1"/>
    <col min="15108" max="15108" width="8.7109375" style="11" customWidth="1"/>
    <col min="15109" max="15360" width="9.140625" style="11"/>
    <col min="15361" max="15361" width="8.7109375" style="11" customWidth="1"/>
    <col min="15362" max="15362" width="80.7109375" style="11" customWidth="1"/>
    <col min="15363" max="15363" width="30.7109375" style="11" customWidth="1"/>
    <col min="15364" max="15364" width="8.7109375" style="11" customWidth="1"/>
    <col min="15365" max="15616" width="9.140625" style="11"/>
    <col min="15617" max="15617" width="8.7109375" style="11" customWidth="1"/>
    <col min="15618" max="15618" width="80.7109375" style="11" customWidth="1"/>
    <col min="15619" max="15619" width="30.7109375" style="11" customWidth="1"/>
    <col min="15620" max="15620" width="8.7109375" style="11" customWidth="1"/>
    <col min="15621" max="15872" width="9.140625" style="11"/>
    <col min="15873" max="15873" width="8.7109375" style="11" customWidth="1"/>
    <col min="15874" max="15874" width="80.7109375" style="11" customWidth="1"/>
    <col min="15875" max="15875" width="30.7109375" style="11" customWidth="1"/>
    <col min="15876" max="15876" width="8.7109375" style="11" customWidth="1"/>
    <col min="15877" max="16128" width="9.140625" style="11"/>
    <col min="16129" max="16129" width="8.7109375" style="11" customWidth="1"/>
    <col min="16130" max="16130" width="80.7109375" style="11" customWidth="1"/>
    <col min="16131" max="16131" width="30.7109375" style="11" customWidth="1"/>
    <col min="16132" max="16132" width="8.7109375" style="11" customWidth="1"/>
    <col min="16133" max="16384" width="9.140625" style="11"/>
  </cols>
  <sheetData>
    <row r="1" spans="1:4" ht="54.75" customHeight="1" x14ac:dyDescent="0.25">
      <c r="A1" s="106"/>
      <c r="B1" s="106"/>
      <c r="C1" s="106"/>
      <c r="D1" s="106"/>
    </row>
    <row r="2" spans="1:4" ht="15.75" customHeight="1" x14ac:dyDescent="0.25">
      <c r="A2" s="109" t="s">
        <v>11</v>
      </c>
      <c r="B2" s="109"/>
      <c r="C2" s="109"/>
      <c r="D2" s="109"/>
    </row>
    <row r="3" spans="1:4" ht="15" customHeight="1" x14ac:dyDescent="0.25">
      <c r="A3" s="109"/>
      <c r="B3" s="109"/>
      <c r="C3" s="109"/>
      <c r="D3" s="109"/>
    </row>
    <row r="4" spans="1:4" ht="15" customHeight="1" x14ac:dyDescent="0.25">
      <c r="A4" s="91"/>
      <c r="B4" s="91"/>
      <c r="C4" s="91"/>
      <c r="D4" s="91"/>
    </row>
    <row r="5" spans="1:4" ht="15" customHeight="1" x14ac:dyDescent="0.25">
      <c r="A5" s="109" t="s">
        <v>293</v>
      </c>
      <c r="B5" s="109"/>
      <c r="C5" s="91"/>
      <c r="D5" s="91"/>
    </row>
    <row r="6" spans="1:4" ht="15" customHeight="1" x14ac:dyDescent="0.25">
      <c r="A6" s="109" t="s">
        <v>12</v>
      </c>
      <c r="B6" s="109"/>
      <c r="C6" s="91"/>
      <c r="D6" s="91"/>
    </row>
    <row r="7" spans="1:4" ht="15" customHeight="1" x14ac:dyDescent="0.25">
      <c r="A7" s="107" t="s">
        <v>291</v>
      </c>
      <c r="B7" s="107"/>
      <c r="C7" s="107"/>
      <c r="D7" s="107"/>
    </row>
    <row r="8" spans="1:4" ht="15.75" thickBot="1" x14ac:dyDescent="0.3">
      <c r="A8" s="108"/>
      <c r="B8" s="108"/>
      <c r="C8" s="108"/>
      <c r="D8" s="108"/>
    </row>
    <row r="9" spans="1:4" ht="16.5" thickTop="1" x14ac:dyDescent="0.25">
      <c r="A9" s="14"/>
      <c r="B9" s="15"/>
      <c r="C9" s="14"/>
      <c r="D9" s="14"/>
    </row>
    <row r="10" spans="1:4" ht="16.5" thickBot="1" x14ac:dyDescent="0.3">
      <c r="A10" s="16"/>
      <c r="B10" s="20"/>
      <c r="C10" s="16"/>
      <c r="D10" s="16"/>
    </row>
    <row r="11" spans="1:4" s="17" customFormat="1" ht="16.5" thickTop="1" thickBot="1" x14ac:dyDescent="0.3">
      <c r="B11" s="27"/>
      <c r="C11" s="18" t="s">
        <v>10</v>
      </c>
    </row>
    <row r="12" spans="1:4" ht="15" customHeight="1" x14ac:dyDescent="0.25">
      <c r="B12" s="29" t="s">
        <v>294</v>
      </c>
      <c r="C12" s="28">
        <f>SUM(C13:C13)</f>
        <v>0</v>
      </c>
    </row>
    <row r="13" spans="1:4" ht="15" customHeight="1" thickBot="1" x14ac:dyDescent="0.3">
      <c r="B13" s="37" t="s">
        <v>272</v>
      </c>
      <c r="C13" s="36">
        <f>'ISD+IOP Horelica'!I184</f>
        <v>0</v>
      </c>
    </row>
    <row r="14" spans="1:4" ht="15" customHeight="1" x14ac:dyDescent="0.25">
      <c r="B14" s="16"/>
      <c r="C14" s="16"/>
    </row>
    <row r="15" spans="1:4" ht="15.75" thickBot="1" x14ac:dyDescent="0.3">
      <c r="B15" s="16"/>
      <c r="C15" s="16"/>
    </row>
    <row r="16" spans="1:4" s="17" customFormat="1" ht="16.5" thickTop="1" thickBot="1" x14ac:dyDescent="0.3">
      <c r="B16" s="21"/>
      <c r="C16" s="18" t="s">
        <v>10</v>
      </c>
    </row>
    <row r="17" spans="1:7" ht="16.5" thickTop="1" thickBot="1" x14ac:dyDescent="0.3">
      <c r="B17" s="22" t="s">
        <v>295</v>
      </c>
      <c r="C17" s="19">
        <f>C12</f>
        <v>0</v>
      </c>
    </row>
    <row r="18" spans="1:7" ht="16.5" thickTop="1" thickBot="1" x14ac:dyDescent="0.3">
      <c r="B18" s="23"/>
      <c r="C18" s="24"/>
    </row>
    <row r="19" spans="1:7" ht="16.5" thickTop="1" thickBot="1" x14ac:dyDescent="0.3">
      <c r="B19" s="25" t="s">
        <v>302</v>
      </c>
      <c r="C19" s="19">
        <f>0.23*C17</f>
        <v>0</v>
      </c>
    </row>
    <row r="20" spans="1:7" ht="16.5" thickTop="1" thickBot="1" x14ac:dyDescent="0.3">
      <c r="B20" s="23"/>
      <c r="C20" s="24"/>
    </row>
    <row r="21" spans="1:7" ht="16.5" thickTop="1" thickBot="1" x14ac:dyDescent="0.3">
      <c r="B21" s="26" t="s">
        <v>296</v>
      </c>
      <c r="C21" s="19">
        <f>C17+C19</f>
        <v>0</v>
      </c>
    </row>
    <row r="22" spans="1:7" ht="15" customHeight="1" thickTop="1" x14ac:dyDescent="0.25"/>
    <row r="24" spans="1:7" x14ac:dyDescent="0.25">
      <c r="A24" s="92"/>
      <c r="B24" s="92"/>
      <c r="C24" s="92"/>
    </row>
    <row r="25" spans="1:7" x14ac:dyDescent="0.25">
      <c r="A25" s="92"/>
      <c r="B25" s="92"/>
      <c r="C25" s="92"/>
    </row>
    <row r="26" spans="1:7" x14ac:dyDescent="0.25">
      <c r="A26" s="92"/>
      <c r="B26" s="92"/>
      <c r="C26" s="92"/>
    </row>
    <row r="27" spans="1:7" x14ac:dyDescent="0.25">
      <c r="A27" s="93" t="s">
        <v>299</v>
      </c>
      <c r="B27" s="93"/>
      <c r="C27" s="93" t="s">
        <v>300</v>
      </c>
      <c r="D27" s="87"/>
      <c r="E27" s="88"/>
    </row>
    <row r="28" spans="1:7" ht="30" customHeight="1" x14ac:dyDescent="0.25">
      <c r="A28" s="92"/>
      <c r="B28" s="92"/>
      <c r="C28" s="94" t="s">
        <v>301</v>
      </c>
      <c r="D28" s="89"/>
      <c r="E28" s="89"/>
      <c r="F28" s="89"/>
      <c r="G28" s="89"/>
    </row>
    <row r="29" spans="1:7" x14ac:dyDescent="0.25">
      <c r="A29" s="92"/>
      <c r="B29" s="92"/>
      <c r="C29" s="92"/>
    </row>
  </sheetData>
  <sheetProtection algorithmName="SHA-512" hashValue="G8CzMpU7e4Kn7aEERhrP9Rd8VhIyU/hRN6EFajxDE00Q1IPzsqgwrRdnzoJNXf8lRce59noH5HUL6VBc5kJa5Q==" saltValue="7nVybXRakItRKTXdBdS+eA==" spinCount="100000" sheet="1" objects="1" scenarios="1"/>
  <mergeCells count="6">
    <mergeCell ref="A1:D1"/>
    <mergeCell ref="A7:D7"/>
    <mergeCell ref="A8:D8"/>
    <mergeCell ref="A2:D3"/>
    <mergeCell ref="A5:B5"/>
    <mergeCell ref="A6:B6"/>
  </mergeCells>
  <pageMargins left="0.7" right="0.7" top="0.75" bottom="0.75" header="0.3" footer="0.3"/>
  <pageSetup paperSize="9" scale="67" fitToHeight="0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0"/>
  <sheetViews>
    <sheetView tabSelected="1" zoomScaleNormal="100" workbookViewId="0">
      <selection activeCell="H8" sqref="H8"/>
    </sheetView>
  </sheetViews>
  <sheetFormatPr defaultColWidth="9.140625" defaultRowHeight="15" x14ac:dyDescent="0.25"/>
  <cols>
    <col min="1" max="1" width="5.7109375" style="11" customWidth="1"/>
    <col min="2" max="2" width="76.85546875" style="11" customWidth="1"/>
    <col min="3" max="3" width="25.85546875" style="104" bestFit="1" customWidth="1"/>
    <col min="4" max="4" width="19.140625" style="11" bestFit="1" customWidth="1"/>
    <col min="5" max="5" width="24.7109375" style="11" customWidth="1"/>
    <col min="6" max="6" width="18.7109375" style="11" customWidth="1"/>
    <col min="7" max="7" width="12.7109375" style="11" customWidth="1"/>
    <col min="8" max="8" width="16.7109375" style="11" customWidth="1"/>
    <col min="9" max="9" width="18.7109375" style="11" customWidth="1"/>
    <col min="10" max="16384" width="9.140625" style="11"/>
  </cols>
  <sheetData>
    <row r="1" spans="1:9" ht="54.95" customHeight="1" x14ac:dyDescent="0.25">
      <c r="A1" s="112"/>
      <c r="B1" s="112"/>
      <c r="C1" s="112"/>
      <c r="D1" s="112"/>
      <c r="E1" s="112"/>
      <c r="F1" s="112"/>
      <c r="G1" s="113" t="s">
        <v>292</v>
      </c>
      <c r="H1" s="113"/>
      <c r="I1" s="113"/>
    </row>
    <row r="2" spans="1:9" ht="15.75" x14ac:dyDescent="0.25">
      <c r="A2" s="114" t="s">
        <v>96</v>
      </c>
      <c r="B2" s="114"/>
      <c r="C2" s="114"/>
      <c r="D2" s="114"/>
      <c r="E2" s="114"/>
      <c r="F2" s="114"/>
      <c r="G2" s="114"/>
      <c r="H2" s="114"/>
      <c r="I2" s="114"/>
    </row>
    <row r="3" spans="1:9" ht="15.75" x14ac:dyDescent="0.25">
      <c r="A3" s="115" t="s">
        <v>273</v>
      </c>
      <c r="B3" s="115"/>
      <c r="C3" s="115"/>
      <c r="D3" s="115"/>
      <c r="E3" s="115"/>
      <c r="F3" s="115"/>
      <c r="G3" s="115"/>
      <c r="H3" s="115"/>
      <c r="I3" s="115"/>
    </row>
    <row r="4" spans="1:9" ht="15.75" thickBot="1" x14ac:dyDescent="0.3">
      <c r="A4" s="44"/>
      <c r="B4" s="45"/>
      <c r="C4" s="90"/>
      <c r="D4" s="45"/>
      <c r="E4" s="45"/>
      <c r="F4" s="45"/>
      <c r="G4" s="44"/>
    </row>
    <row r="5" spans="1:9" ht="31.15" customHeight="1" thickBot="1" x14ac:dyDescent="0.3">
      <c r="A5" s="117" t="s">
        <v>0</v>
      </c>
      <c r="B5" s="119" t="s">
        <v>1</v>
      </c>
      <c r="C5" s="121" t="s">
        <v>2</v>
      </c>
      <c r="D5" s="122"/>
      <c r="E5" s="121" t="s">
        <v>3</v>
      </c>
      <c r="F5" s="122"/>
      <c r="G5" s="116" t="s">
        <v>297</v>
      </c>
      <c r="H5" s="116" t="s">
        <v>4</v>
      </c>
      <c r="I5" s="116" t="s">
        <v>298</v>
      </c>
    </row>
    <row r="6" spans="1:9" ht="30.6" customHeight="1" thickBot="1" x14ac:dyDescent="0.3">
      <c r="A6" s="118"/>
      <c r="B6" s="120"/>
      <c r="C6" s="86" t="s">
        <v>5</v>
      </c>
      <c r="D6" s="86" t="s">
        <v>6</v>
      </c>
      <c r="E6" s="86" t="s">
        <v>5</v>
      </c>
      <c r="F6" s="86" t="s">
        <v>6</v>
      </c>
      <c r="G6" s="116"/>
      <c r="H6" s="116"/>
      <c r="I6" s="116"/>
    </row>
    <row r="7" spans="1:9" ht="15.75" thickBot="1" x14ac:dyDescent="0.3">
      <c r="A7" s="31"/>
      <c r="B7" s="32" t="s">
        <v>97</v>
      </c>
      <c r="C7" s="32"/>
      <c r="D7" s="32"/>
      <c r="E7" s="32"/>
      <c r="F7" s="32"/>
      <c r="G7" s="32"/>
      <c r="H7" s="32"/>
      <c r="I7" s="33"/>
    </row>
    <row r="8" spans="1:9" ht="25.5" x14ac:dyDescent="0.25">
      <c r="A8" s="34">
        <v>1</v>
      </c>
      <c r="B8" s="46" t="s">
        <v>30</v>
      </c>
      <c r="C8" s="95" t="s">
        <v>31</v>
      </c>
      <c r="D8" s="12" t="s">
        <v>73</v>
      </c>
      <c r="E8" s="82"/>
      <c r="F8" s="82"/>
      <c r="G8" s="12">
        <v>1</v>
      </c>
      <c r="H8" s="13"/>
      <c r="I8" s="30">
        <f>G8*ROUND(H8, 2)</f>
        <v>0</v>
      </c>
    </row>
    <row r="9" spans="1:9" ht="25.5" x14ac:dyDescent="0.25">
      <c r="A9" s="6">
        <v>2</v>
      </c>
      <c r="B9" s="47" t="s">
        <v>32</v>
      </c>
      <c r="C9" s="48" t="s">
        <v>33</v>
      </c>
      <c r="D9" s="1" t="s">
        <v>73</v>
      </c>
      <c r="E9" s="83"/>
      <c r="F9" s="83"/>
      <c r="G9" s="1">
        <v>1</v>
      </c>
      <c r="H9" s="2"/>
      <c r="I9" s="3">
        <f t="shared" ref="I9:I32" si="0">G9*ROUND(H9, 2)</f>
        <v>0</v>
      </c>
    </row>
    <row r="10" spans="1:9" x14ac:dyDescent="0.25">
      <c r="A10" s="6">
        <v>3</v>
      </c>
      <c r="B10" s="47" t="s">
        <v>34</v>
      </c>
      <c r="C10" s="48" t="s">
        <v>35</v>
      </c>
      <c r="D10" s="48" t="s">
        <v>71</v>
      </c>
      <c r="E10" s="83"/>
      <c r="F10" s="83"/>
      <c r="G10" s="1">
        <v>1</v>
      </c>
      <c r="H10" s="2"/>
      <c r="I10" s="3">
        <f t="shared" si="0"/>
        <v>0</v>
      </c>
    </row>
    <row r="11" spans="1:9" x14ac:dyDescent="0.25">
      <c r="A11" s="6">
        <v>4</v>
      </c>
      <c r="B11" s="47" t="s">
        <v>36</v>
      </c>
      <c r="C11" s="48" t="s">
        <v>37</v>
      </c>
      <c r="D11" s="48" t="s">
        <v>72</v>
      </c>
      <c r="E11" s="83"/>
      <c r="F11" s="83"/>
      <c r="G11" s="1">
        <v>1</v>
      </c>
      <c r="H11" s="2"/>
      <c r="I11" s="3">
        <f t="shared" si="0"/>
        <v>0</v>
      </c>
    </row>
    <row r="12" spans="1:9" x14ac:dyDescent="0.25">
      <c r="A12" s="6">
        <v>5</v>
      </c>
      <c r="B12" s="49" t="s">
        <v>38</v>
      </c>
      <c r="C12" s="50" t="s">
        <v>39</v>
      </c>
      <c r="D12" s="1" t="s">
        <v>98</v>
      </c>
      <c r="E12" s="83"/>
      <c r="F12" s="83"/>
      <c r="G12" s="1">
        <v>1</v>
      </c>
      <c r="H12" s="2"/>
      <c r="I12" s="3">
        <f t="shared" si="0"/>
        <v>0</v>
      </c>
    </row>
    <row r="13" spans="1:9" x14ac:dyDescent="0.25">
      <c r="A13" s="6">
        <v>6</v>
      </c>
      <c r="B13" s="49" t="s">
        <v>40</v>
      </c>
      <c r="C13" s="50" t="s">
        <v>41</v>
      </c>
      <c r="D13" s="1" t="s">
        <v>99</v>
      </c>
      <c r="E13" s="83"/>
      <c r="F13" s="83"/>
      <c r="G13" s="1">
        <v>1</v>
      </c>
      <c r="H13" s="2"/>
      <c r="I13" s="3">
        <f t="shared" si="0"/>
        <v>0</v>
      </c>
    </row>
    <row r="14" spans="1:9" x14ac:dyDescent="0.25">
      <c r="A14" s="6">
        <v>7</v>
      </c>
      <c r="B14" s="49" t="s">
        <v>9</v>
      </c>
      <c r="C14" s="50" t="s">
        <v>42</v>
      </c>
      <c r="D14" s="1" t="s">
        <v>100</v>
      </c>
      <c r="E14" s="83"/>
      <c r="F14" s="83"/>
      <c r="G14" s="1">
        <v>1</v>
      </c>
      <c r="H14" s="2"/>
      <c r="I14" s="3">
        <f t="shared" si="0"/>
        <v>0</v>
      </c>
    </row>
    <row r="15" spans="1:9" x14ac:dyDescent="0.25">
      <c r="A15" s="6">
        <v>8</v>
      </c>
      <c r="B15" s="49" t="s">
        <v>43</v>
      </c>
      <c r="C15" s="48" t="s">
        <v>44</v>
      </c>
      <c r="D15" s="1" t="s">
        <v>101</v>
      </c>
      <c r="E15" s="83"/>
      <c r="F15" s="83"/>
      <c r="G15" s="1">
        <v>1</v>
      </c>
      <c r="H15" s="2"/>
      <c r="I15" s="3">
        <f t="shared" si="0"/>
        <v>0</v>
      </c>
    </row>
    <row r="16" spans="1:9" x14ac:dyDescent="0.25">
      <c r="A16" s="6">
        <v>9</v>
      </c>
      <c r="B16" s="49" t="s">
        <v>45</v>
      </c>
      <c r="C16" s="48" t="s">
        <v>46</v>
      </c>
      <c r="D16" s="1" t="s">
        <v>102</v>
      </c>
      <c r="E16" s="83"/>
      <c r="F16" s="83"/>
      <c r="G16" s="1">
        <v>1</v>
      </c>
      <c r="H16" s="2"/>
      <c r="I16" s="3">
        <f t="shared" si="0"/>
        <v>0</v>
      </c>
    </row>
    <row r="17" spans="1:9" x14ac:dyDescent="0.25">
      <c r="A17" s="6">
        <v>10</v>
      </c>
      <c r="B17" s="49" t="s">
        <v>47</v>
      </c>
      <c r="C17" s="48" t="s">
        <v>48</v>
      </c>
      <c r="D17" s="1" t="s">
        <v>7</v>
      </c>
      <c r="E17" s="83"/>
      <c r="F17" s="83"/>
      <c r="G17" s="1">
        <v>1</v>
      </c>
      <c r="H17" s="2"/>
      <c r="I17" s="3">
        <f t="shared" si="0"/>
        <v>0</v>
      </c>
    </row>
    <row r="18" spans="1:9" x14ac:dyDescent="0.25">
      <c r="A18" s="6">
        <v>11</v>
      </c>
      <c r="B18" s="49" t="s">
        <v>49</v>
      </c>
      <c r="C18" s="48" t="s">
        <v>50</v>
      </c>
      <c r="D18" s="1" t="s">
        <v>7</v>
      </c>
      <c r="E18" s="83"/>
      <c r="F18" s="83"/>
      <c r="G18" s="1">
        <v>1</v>
      </c>
      <c r="H18" s="2"/>
      <c r="I18" s="3">
        <f t="shared" si="0"/>
        <v>0</v>
      </c>
    </row>
    <row r="19" spans="1:9" x14ac:dyDescent="0.25">
      <c r="A19" s="6">
        <v>12</v>
      </c>
      <c r="B19" s="47" t="s">
        <v>51</v>
      </c>
      <c r="C19" s="48" t="s">
        <v>52</v>
      </c>
      <c r="D19" s="1" t="s">
        <v>7</v>
      </c>
      <c r="E19" s="83"/>
      <c r="F19" s="83"/>
      <c r="G19" s="1">
        <v>1</v>
      </c>
      <c r="H19" s="2"/>
      <c r="I19" s="3">
        <f t="shared" si="0"/>
        <v>0</v>
      </c>
    </row>
    <row r="20" spans="1:9" x14ac:dyDescent="0.25">
      <c r="A20" s="6">
        <v>13</v>
      </c>
      <c r="B20" s="49" t="s">
        <v>53</v>
      </c>
      <c r="C20" s="48" t="s">
        <v>54</v>
      </c>
      <c r="D20" s="1" t="s">
        <v>7</v>
      </c>
      <c r="E20" s="83"/>
      <c r="F20" s="83"/>
      <c r="G20" s="1">
        <v>1</v>
      </c>
      <c r="H20" s="2"/>
      <c r="I20" s="3">
        <f t="shared" si="0"/>
        <v>0</v>
      </c>
    </row>
    <row r="21" spans="1:9" x14ac:dyDescent="0.25">
      <c r="A21" s="6">
        <v>14</v>
      </c>
      <c r="B21" s="49" t="s">
        <v>55</v>
      </c>
      <c r="C21" s="48" t="s">
        <v>56</v>
      </c>
      <c r="D21" s="1" t="s">
        <v>103</v>
      </c>
      <c r="E21" s="83"/>
      <c r="F21" s="83"/>
      <c r="G21" s="1">
        <v>1</v>
      </c>
      <c r="H21" s="2"/>
      <c r="I21" s="3">
        <f t="shared" si="0"/>
        <v>0</v>
      </c>
    </row>
    <row r="22" spans="1:9" x14ac:dyDescent="0.25">
      <c r="A22" s="6">
        <v>15</v>
      </c>
      <c r="B22" s="49" t="s">
        <v>57</v>
      </c>
      <c r="C22" s="48" t="s">
        <v>58</v>
      </c>
      <c r="D22" s="1" t="s">
        <v>103</v>
      </c>
      <c r="E22" s="83"/>
      <c r="F22" s="83"/>
      <c r="G22" s="1">
        <v>1</v>
      </c>
      <c r="H22" s="2"/>
      <c r="I22" s="3">
        <f t="shared" si="0"/>
        <v>0</v>
      </c>
    </row>
    <row r="23" spans="1:9" x14ac:dyDescent="0.25">
      <c r="A23" s="6">
        <v>16</v>
      </c>
      <c r="B23" s="47" t="s">
        <v>59</v>
      </c>
      <c r="C23" s="48" t="s">
        <v>60</v>
      </c>
      <c r="D23" s="1" t="s">
        <v>103</v>
      </c>
      <c r="E23" s="83"/>
      <c r="F23" s="83"/>
      <c r="G23" s="1">
        <v>1</v>
      </c>
      <c r="H23" s="2"/>
      <c r="I23" s="3">
        <f t="shared" si="0"/>
        <v>0</v>
      </c>
    </row>
    <row r="24" spans="1:9" x14ac:dyDescent="0.25">
      <c r="A24" s="6">
        <v>17</v>
      </c>
      <c r="B24" s="49" t="s">
        <v>61</v>
      </c>
      <c r="C24" s="48" t="s">
        <v>62</v>
      </c>
      <c r="D24" s="1" t="s">
        <v>7</v>
      </c>
      <c r="E24" s="83"/>
      <c r="F24" s="83"/>
      <c r="G24" s="1">
        <v>1</v>
      </c>
      <c r="H24" s="2"/>
      <c r="I24" s="3">
        <f t="shared" si="0"/>
        <v>0</v>
      </c>
    </row>
    <row r="25" spans="1:9" x14ac:dyDescent="0.25">
      <c r="A25" s="6">
        <v>18</v>
      </c>
      <c r="B25" s="49" t="s">
        <v>63</v>
      </c>
      <c r="C25" s="48" t="s">
        <v>64</v>
      </c>
      <c r="D25" s="1"/>
      <c r="E25" s="83"/>
      <c r="F25" s="83"/>
      <c r="G25" s="1">
        <v>1</v>
      </c>
      <c r="H25" s="2"/>
      <c r="I25" s="3">
        <f t="shared" si="0"/>
        <v>0</v>
      </c>
    </row>
    <row r="26" spans="1:9" x14ac:dyDescent="0.25">
      <c r="A26" s="6">
        <v>19</v>
      </c>
      <c r="B26" s="49" t="s">
        <v>65</v>
      </c>
      <c r="C26" s="48" t="s">
        <v>66</v>
      </c>
      <c r="D26" s="1" t="s">
        <v>100</v>
      </c>
      <c r="E26" s="83"/>
      <c r="F26" s="83"/>
      <c r="G26" s="1">
        <v>1</v>
      </c>
      <c r="H26" s="2"/>
      <c r="I26" s="3">
        <f t="shared" si="0"/>
        <v>0</v>
      </c>
    </row>
    <row r="27" spans="1:9" x14ac:dyDescent="0.25">
      <c r="A27" s="6">
        <v>20</v>
      </c>
      <c r="B27" s="49" t="s">
        <v>67</v>
      </c>
      <c r="C27" s="48" t="s">
        <v>68</v>
      </c>
      <c r="D27" s="1" t="s">
        <v>7</v>
      </c>
      <c r="E27" s="83"/>
      <c r="F27" s="83"/>
      <c r="G27" s="1">
        <v>1</v>
      </c>
      <c r="H27" s="2"/>
      <c r="I27" s="3">
        <f t="shared" si="0"/>
        <v>0</v>
      </c>
    </row>
    <row r="28" spans="1:9" x14ac:dyDescent="0.25">
      <c r="A28" s="6">
        <v>21</v>
      </c>
      <c r="B28" s="49" t="s">
        <v>69</v>
      </c>
      <c r="C28" s="48" t="s">
        <v>70</v>
      </c>
      <c r="D28" s="1" t="s">
        <v>7</v>
      </c>
      <c r="E28" s="83"/>
      <c r="F28" s="83"/>
      <c r="G28" s="1">
        <v>1</v>
      </c>
      <c r="H28" s="2"/>
      <c r="I28" s="3">
        <f t="shared" si="0"/>
        <v>0</v>
      </c>
    </row>
    <row r="29" spans="1:9" x14ac:dyDescent="0.25">
      <c r="A29" s="6">
        <v>22</v>
      </c>
      <c r="B29" s="49" t="s">
        <v>104</v>
      </c>
      <c r="C29" s="48" t="s">
        <v>106</v>
      </c>
      <c r="D29" s="1" t="s">
        <v>105</v>
      </c>
      <c r="E29" s="83"/>
      <c r="F29" s="83"/>
      <c r="G29" s="1">
        <v>1</v>
      </c>
      <c r="H29" s="2"/>
      <c r="I29" s="3">
        <f t="shared" si="0"/>
        <v>0</v>
      </c>
    </row>
    <row r="30" spans="1:9" x14ac:dyDescent="0.25">
      <c r="A30" s="6">
        <v>23</v>
      </c>
      <c r="B30" s="49" t="s">
        <v>107</v>
      </c>
      <c r="C30" s="48" t="s">
        <v>109</v>
      </c>
      <c r="D30" s="1" t="s">
        <v>108</v>
      </c>
      <c r="E30" s="83"/>
      <c r="F30" s="83"/>
      <c r="G30" s="1">
        <v>1</v>
      </c>
      <c r="H30" s="2"/>
      <c r="I30" s="3">
        <f t="shared" si="0"/>
        <v>0</v>
      </c>
    </row>
    <row r="31" spans="1:9" x14ac:dyDescent="0.25">
      <c r="A31" s="6">
        <v>24</v>
      </c>
      <c r="B31" s="51" t="s">
        <v>110</v>
      </c>
      <c r="C31" s="48" t="s">
        <v>112</v>
      </c>
      <c r="D31" s="1" t="s">
        <v>111</v>
      </c>
      <c r="E31" s="83"/>
      <c r="F31" s="83"/>
      <c r="G31" s="1">
        <v>1</v>
      </c>
      <c r="H31" s="2"/>
      <c r="I31" s="3">
        <f t="shared" si="0"/>
        <v>0</v>
      </c>
    </row>
    <row r="32" spans="1:9" ht="25.5" x14ac:dyDescent="0.25">
      <c r="A32" s="6">
        <v>25</v>
      </c>
      <c r="B32" s="51" t="s">
        <v>113</v>
      </c>
      <c r="C32" s="48" t="s">
        <v>114</v>
      </c>
      <c r="D32" s="1" t="s">
        <v>108</v>
      </c>
      <c r="E32" s="83"/>
      <c r="F32" s="83"/>
      <c r="G32" s="1">
        <v>1</v>
      </c>
      <c r="H32" s="2"/>
      <c r="I32" s="3">
        <f t="shared" si="0"/>
        <v>0</v>
      </c>
    </row>
    <row r="33" spans="1:9" x14ac:dyDescent="0.25">
      <c r="A33" s="6">
        <v>26</v>
      </c>
      <c r="B33" s="52" t="s">
        <v>115</v>
      </c>
      <c r="C33" s="48" t="s">
        <v>116</v>
      </c>
      <c r="D33" s="1" t="s">
        <v>108</v>
      </c>
      <c r="E33" s="83"/>
      <c r="F33" s="83"/>
      <c r="G33" s="1">
        <v>1</v>
      </c>
      <c r="H33" s="2"/>
      <c r="I33" s="3">
        <f t="shared" ref="I33:I56" si="1">G33*ROUND(H33, 2)</f>
        <v>0</v>
      </c>
    </row>
    <row r="34" spans="1:9" x14ac:dyDescent="0.25">
      <c r="A34" s="6">
        <v>27</v>
      </c>
      <c r="B34" s="49" t="s">
        <v>117</v>
      </c>
      <c r="C34" s="48" t="s">
        <v>119</v>
      </c>
      <c r="D34" s="1" t="s">
        <v>118</v>
      </c>
      <c r="E34" s="83"/>
      <c r="F34" s="83"/>
      <c r="G34" s="1">
        <v>1</v>
      </c>
      <c r="H34" s="2"/>
      <c r="I34" s="3">
        <f t="shared" si="1"/>
        <v>0</v>
      </c>
    </row>
    <row r="35" spans="1:9" x14ac:dyDescent="0.25">
      <c r="A35" s="6">
        <v>28</v>
      </c>
      <c r="B35" s="49" t="s">
        <v>120</v>
      </c>
      <c r="C35" s="48" t="s">
        <v>121</v>
      </c>
      <c r="D35" s="1" t="s">
        <v>105</v>
      </c>
      <c r="E35" s="83"/>
      <c r="F35" s="83"/>
      <c r="G35" s="1">
        <v>1</v>
      </c>
      <c r="H35" s="2"/>
      <c r="I35" s="3">
        <f t="shared" si="1"/>
        <v>0</v>
      </c>
    </row>
    <row r="36" spans="1:9" ht="26.25" x14ac:dyDescent="0.25">
      <c r="A36" s="6">
        <v>29</v>
      </c>
      <c r="B36" s="47" t="s">
        <v>122</v>
      </c>
      <c r="C36" s="53" t="s">
        <v>13</v>
      </c>
      <c r="D36" s="1" t="s">
        <v>7</v>
      </c>
      <c r="E36" s="83"/>
      <c r="F36" s="83"/>
      <c r="G36" s="1">
        <v>1</v>
      </c>
      <c r="H36" s="2"/>
      <c r="I36" s="3">
        <f t="shared" si="1"/>
        <v>0</v>
      </c>
    </row>
    <row r="37" spans="1:9" ht="64.5" x14ac:dyDescent="0.25">
      <c r="A37" s="6">
        <v>30</v>
      </c>
      <c r="B37" s="47" t="s">
        <v>123</v>
      </c>
      <c r="C37" s="53" t="s">
        <v>124</v>
      </c>
      <c r="D37" s="1" t="s">
        <v>7</v>
      </c>
      <c r="E37" s="83"/>
      <c r="F37" s="83"/>
      <c r="G37" s="1">
        <v>1</v>
      </c>
      <c r="H37" s="2"/>
      <c r="I37" s="3">
        <f t="shared" si="1"/>
        <v>0</v>
      </c>
    </row>
    <row r="38" spans="1:9" ht="26.25" x14ac:dyDescent="0.25">
      <c r="A38" s="6">
        <v>31</v>
      </c>
      <c r="B38" s="47" t="s">
        <v>125</v>
      </c>
      <c r="C38" s="53" t="s">
        <v>14</v>
      </c>
      <c r="D38" s="1" t="s">
        <v>7</v>
      </c>
      <c r="E38" s="83"/>
      <c r="F38" s="83"/>
      <c r="G38" s="1">
        <v>1</v>
      </c>
      <c r="H38" s="2"/>
      <c r="I38" s="3">
        <f t="shared" si="1"/>
        <v>0</v>
      </c>
    </row>
    <row r="39" spans="1:9" ht="39" x14ac:dyDescent="0.25">
      <c r="A39" s="6">
        <v>32</v>
      </c>
      <c r="B39" s="47" t="s">
        <v>126</v>
      </c>
      <c r="C39" s="53" t="s">
        <v>15</v>
      </c>
      <c r="D39" s="1" t="s">
        <v>7</v>
      </c>
      <c r="E39" s="83"/>
      <c r="F39" s="83"/>
      <c r="G39" s="1">
        <v>1</v>
      </c>
      <c r="H39" s="2"/>
      <c r="I39" s="3">
        <f t="shared" si="1"/>
        <v>0</v>
      </c>
    </row>
    <row r="40" spans="1:9" s="17" customFormat="1" ht="25.5" x14ac:dyDescent="0.2">
      <c r="A40" s="6">
        <v>33</v>
      </c>
      <c r="B40" s="47" t="s">
        <v>127</v>
      </c>
      <c r="C40" s="53" t="s">
        <v>16</v>
      </c>
      <c r="D40" s="1" t="s">
        <v>7</v>
      </c>
      <c r="E40" s="83"/>
      <c r="F40" s="83"/>
      <c r="G40" s="1">
        <v>1</v>
      </c>
      <c r="H40" s="2"/>
      <c r="I40" s="3">
        <f t="shared" si="1"/>
        <v>0</v>
      </c>
    </row>
    <row r="41" spans="1:9" ht="51.75" x14ac:dyDescent="0.25">
      <c r="A41" s="6">
        <v>34</v>
      </c>
      <c r="B41" s="47" t="s">
        <v>128</v>
      </c>
      <c r="C41" s="53" t="s">
        <v>17</v>
      </c>
      <c r="D41" s="1" t="s">
        <v>7</v>
      </c>
      <c r="E41" s="83"/>
      <c r="F41" s="83"/>
      <c r="G41" s="1">
        <v>1</v>
      </c>
      <c r="H41" s="2"/>
      <c r="I41" s="3">
        <f t="shared" si="1"/>
        <v>0</v>
      </c>
    </row>
    <row r="42" spans="1:9" ht="51.75" x14ac:dyDescent="0.25">
      <c r="A42" s="6">
        <v>35</v>
      </c>
      <c r="B42" s="47" t="s">
        <v>129</v>
      </c>
      <c r="C42" s="53" t="s">
        <v>130</v>
      </c>
      <c r="D42" s="1" t="s">
        <v>7</v>
      </c>
      <c r="E42" s="83"/>
      <c r="F42" s="83"/>
      <c r="G42" s="1">
        <v>1</v>
      </c>
      <c r="H42" s="2"/>
      <c r="I42" s="3">
        <f t="shared" si="1"/>
        <v>0</v>
      </c>
    </row>
    <row r="43" spans="1:9" ht="51.75" x14ac:dyDescent="0.25">
      <c r="A43" s="6">
        <v>36</v>
      </c>
      <c r="B43" s="47" t="s">
        <v>18</v>
      </c>
      <c r="C43" s="53" t="s">
        <v>19</v>
      </c>
      <c r="D43" s="1" t="s">
        <v>7</v>
      </c>
      <c r="E43" s="83"/>
      <c r="F43" s="83"/>
      <c r="G43" s="1">
        <v>1</v>
      </c>
      <c r="H43" s="2"/>
      <c r="I43" s="3">
        <f t="shared" si="1"/>
        <v>0</v>
      </c>
    </row>
    <row r="44" spans="1:9" ht="51.75" x14ac:dyDescent="0.25">
      <c r="A44" s="6">
        <v>37</v>
      </c>
      <c r="B44" s="47" t="s">
        <v>20</v>
      </c>
      <c r="C44" s="53" t="s">
        <v>21</v>
      </c>
      <c r="D44" s="1" t="s">
        <v>7</v>
      </c>
      <c r="E44" s="83"/>
      <c r="F44" s="83"/>
      <c r="G44" s="1">
        <v>1</v>
      </c>
      <c r="H44" s="2"/>
      <c r="I44" s="3">
        <f t="shared" si="1"/>
        <v>0</v>
      </c>
    </row>
    <row r="45" spans="1:9" ht="26.25" x14ac:dyDescent="0.25">
      <c r="A45" s="6">
        <v>38</v>
      </c>
      <c r="B45" s="47" t="s">
        <v>28</v>
      </c>
      <c r="C45" s="53" t="s">
        <v>29</v>
      </c>
      <c r="D45" s="1" t="s">
        <v>7</v>
      </c>
      <c r="E45" s="83"/>
      <c r="F45" s="83"/>
      <c r="G45" s="1">
        <v>1</v>
      </c>
      <c r="H45" s="2"/>
      <c r="I45" s="3">
        <f t="shared" si="1"/>
        <v>0</v>
      </c>
    </row>
    <row r="46" spans="1:9" ht="26.25" x14ac:dyDescent="0.25">
      <c r="A46" s="6">
        <v>39</v>
      </c>
      <c r="B46" s="47" t="s">
        <v>26</v>
      </c>
      <c r="C46" s="53" t="s">
        <v>27</v>
      </c>
      <c r="D46" s="1" t="s">
        <v>7</v>
      </c>
      <c r="E46" s="83"/>
      <c r="F46" s="83"/>
      <c r="G46" s="1">
        <v>1</v>
      </c>
      <c r="H46" s="2"/>
      <c r="I46" s="3">
        <f t="shared" si="1"/>
        <v>0</v>
      </c>
    </row>
    <row r="47" spans="1:9" ht="26.25" x14ac:dyDescent="0.25">
      <c r="A47" s="6">
        <v>40</v>
      </c>
      <c r="B47" s="47" t="s">
        <v>22</v>
      </c>
      <c r="C47" s="53" t="s">
        <v>23</v>
      </c>
      <c r="D47" s="1" t="s">
        <v>7</v>
      </c>
      <c r="E47" s="83"/>
      <c r="F47" s="83"/>
      <c r="G47" s="1">
        <v>1</v>
      </c>
      <c r="H47" s="2"/>
      <c r="I47" s="3">
        <f t="shared" si="1"/>
        <v>0</v>
      </c>
    </row>
    <row r="48" spans="1:9" ht="27" thickBot="1" x14ac:dyDescent="0.3">
      <c r="A48" s="35">
        <v>41</v>
      </c>
      <c r="B48" s="54" t="s">
        <v>24</v>
      </c>
      <c r="C48" s="55" t="s">
        <v>25</v>
      </c>
      <c r="D48" s="7" t="s">
        <v>7</v>
      </c>
      <c r="E48" s="83"/>
      <c r="F48" s="83"/>
      <c r="G48" s="7">
        <v>1</v>
      </c>
      <c r="H48" s="2"/>
      <c r="I48" s="9">
        <f t="shared" si="1"/>
        <v>0</v>
      </c>
    </row>
    <row r="49" spans="1:9" ht="15.75" thickBot="1" x14ac:dyDescent="0.3">
      <c r="A49" s="31"/>
      <c r="B49" s="32" t="s">
        <v>131</v>
      </c>
      <c r="C49" s="32"/>
      <c r="D49" s="32"/>
      <c r="E49" s="32"/>
      <c r="F49" s="32"/>
      <c r="G49" s="32"/>
      <c r="H49" s="32"/>
      <c r="I49" s="33"/>
    </row>
    <row r="50" spans="1:9" x14ac:dyDescent="0.25">
      <c r="A50" s="34">
        <v>42</v>
      </c>
      <c r="B50" s="56" t="s">
        <v>74</v>
      </c>
      <c r="C50" s="96" t="s">
        <v>75</v>
      </c>
      <c r="D50" s="57" t="s">
        <v>72</v>
      </c>
      <c r="E50" s="82"/>
      <c r="F50" s="82"/>
      <c r="G50" s="12">
        <v>1</v>
      </c>
      <c r="H50" s="13"/>
      <c r="I50" s="30">
        <f t="shared" si="1"/>
        <v>0</v>
      </c>
    </row>
    <row r="51" spans="1:9" s="17" customFormat="1" x14ac:dyDescent="0.2">
      <c r="A51" s="6">
        <v>43</v>
      </c>
      <c r="B51" s="58" t="s">
        <v>76</v>
      </c>
      <c r="C51" s="61" t="s">
        <v>77</v>
      </c>
      <c r="D51" s="59" t="s">
        <v>72</v>
      </c>
      <c r="E51" s="83"/>
      <c r="F51" s="83"/>
      <c r="G51" s="1">
        <v>1</v>
      </c>
      <c r="H51" s="2"/>
      <c r="I51" s="3">
        <f t="shared" si="1"/>
        <v>0</v>
      </c>
    </row>
    <row r="52" spans="1:9" ht="26.25" x14ac:dyDescent="0.25">
      <c r="A52" s="6">
        <v>44</v>
      </c>
      <c r="B52" s="60" t="s">
        <v>78</v>
      </c>
      <c r="C52" s="61" t="s">
        <v>79</v>
      </c>
      <c r="D52" s="59" t="s">
        <v>72</v>
      </c>
      <c r="E52" s="83"/>
      <c r="F52" s="83"/>
      <c r="G52" s="1">
        <v>1</v>
      </c>
      <c r="H52" s="2"/>
      <c r="I52" s="3">
        <f t="shared" si="1"/>
        <v>0</v>
      </c>
    </row>
    <row r="53" spans="1:9" ht="26.25" x14ac:dyDescent="0.25">
      <c r="A53" s="6">
        <v>45</v>
      </c>
      <c r="B53" s="62" t="s">
        <v>80</v>
      </c>
      <c r="C53" s="61" t="s">
        <v>81</v>
      </c>
      <c r="D53" s="59" t="s">
        <v>72</v>
      </c>
      <c r="E53" s="83"/>
      <c r="F53" s="83"/>
      <c r="G53" s="1">
        <v>1</v>
      </c>
      <c r="H53" s="2"/>
      <c r="I53" s="3">
        <f t="shared" si="1"/>
        <v>0</v>
      </c>
    </row>
    <row r="54" spans="1:9" ht="26.25" x14ac:dyDescent="0.25">
      <c r="A54" s="6">
        <v>46</v>
      </c>
      <c r="B54" s="62" t="s">
        <v>82</v>
      </c>
      <c r="C54" s="61" t="s">
        <v>83</v>
      </c>
      <c r="D54" s="59" t="s">
        <v>72</v>
      </c>
      <c r="E54" s="83"/>
      <c r="F54" s="83"/>
      <c r="G54" s="1">
        <v>1</v>
      </c>
      <c r="H54" s="2"/>
      <c r="I54" s="3">
        <f t="shared" si="1"/>
        <v>0</v>
      </c>
    </row>
    <row r="55" spans="1:9" ht="26.25" x14ac:dyDescent="0.25">
      <c r="A55" s="6">
        <v>47</v>
      </c>
      <c r="B55" s="62" t="s">
        <v>132</v>
      </c>
      <c r="C55" s="61" t="s">
        <v>133</v>
      </c>
      <c r="D55" s="59" t="s">
        <v>72</v>
      </c>
      <c r="E55" s="83"/>
      <c r="F55" s="83"/>
      <c r="G55" s="1">
        <v>1</v>
      </c>
      <c r="H55" s="2"/>
      <c r="I55" s="3">
        <f t="shared" si="1"/>
        <v>0</v>
      </c>
    </row>
    <row r="56" spans="1:9" x14ac:dyDescent="0.25">
      <c r="A56" s="6">
        <v>48</v>
      </c>
      <c r="B56" s="58" t="s">
        <v>134</v>
      </c>
      <c r="C56" s="61" t="s">
        <v>135</v>
      </c>
      <c r="D56" s="59" t="s">
        <v>72</v>
      </c>
      <c r="E56" s="83"/>
      <c r="F56" s="83"/>
      <c r="G56" s="1">
        <v>1</v>
      </c>
      <c r="H56" s="2"/>
      <c r="I56" s="3">
        <f t="shared" si="1"/>
        <v>0</v>
      </c>
    </row>
    <row r="57" spans="1:9" x14ac:dyDescent="0.25">
      <c r="A57" s="6">
        <v>49</v>
      </c>
      <c r="B57" s="62" t="s">
        <v>136</v>
      </c>
      <c r="C57" s="61" t="s">
        <v>137</v>
      </c>
      <c r="D57" s="59" t="s">
        <v>72</v>
      </c>
      <c r="E57" s="83"/>
      <c r="F57" s="83"/>
      <c r="G57" s="1">
        <v>1</v>
      </c>
      <c r="H57" s="2"/>
      <c r="I57" s="3">
        <f t="shared" ref="I57:I74" si="2">G57*ROUND(H57, 2)</f>
        <v>0</v>
      </c>
    </row>
    <row r="58" spans="1:9" x14ac:dyDescent="0.25">
      <c r="A58" s="6">
        <v>50</v>
      </c>
      <c r="B58" s="62" t="s">
        <v>138</v>
      </c>
      <c r="C58" s="61" t="s">
        <v>139</v>
      </c>
      <c r="D58" s="59" t="s">
        <v>72</v>
      </c>
      <c r="E58" s="83"/>
      <c r="F58" s="83"/>
      <c r="G58" s="1">
        <v>1</v>
      </c>
      <c r="H58" s="2"/>
      <c r="I58" s="3">
        <f t="shared" si="2"/>
        <v>0</v>
      </c>
    </row>
    <row r="59" spans="1:9" ht="25.5" x14ac:dyDescent="0.25">
      <c r="A59" s="6">
        <v>51</v>
      </c>
      <c r="B59" s="63" t="s">
        <v>84</v>
      </c>
      <c r="C59" s="61" t="s">
        <v>85</v>
      </c>
      <c r="D59" s="59" t="s">
        <v>72</v>
      </c>
      <c r="E59" s="83"/>
      <c r="F59" s="83"/>
      <c r="G59" s="1">
        <v>1</v>
      </c>
      <c r="H59" s="2"/>
      <c r="I59" s="3">
        <f t="shared" si="2"/>
        <v>0</v>
      </c>
    </row>
    <row r="60" spans="1:9" ht="39" x14ac:dyDescent="0.25">
      <c r="A60" s="6">
        <v>52</v>
      </c>
      <c r="B60" s="60" t="s">
        <v>86</v>
      </c>
      <c r="C60" s="61" t="s">
        <v>87</v>
      </c>
      <c r="D60" s="59" t="s">
        <v>72</v>
      </c>
      <c r="E60" s="83"/>
      <c r="F60" s="83"/>
      <c r="G60" s="1">
        <v>1</v>
      </c>
      <c r="H60" s="2"/>
      <c r="I60" s="3">
        <f t="shared" si="2"/>
        <v>0</v>
      </c>
    </row>
    <row r="61" spans="1:9" x14ac:dyDescent="0.25">
      <c r="A61" s="6">
        <v>53</v>
      </c>
      <c r="B61" s="60" t="s">
        <v>88</v>
      </c>
      <c r="C61" s="61" t="s">
        <v>89</v>
      </c>
      <c r="D61" s="59" t="s">
        <v>72</v>
      </c>
      <c r="E61" s="83"/>
      <c r="F61" s="83"/>
      <c r="G61" s="1">
        <v>1</v>
      </c>
      <c r="H61" s="2"/>
      <c r="I61" s="3">
        <f t="shared" si="2"/>
        <v>0</v>
      </c>
    </row>
    <row r="62" spans="1:9" ht="15.75" thickBot="1" x14ac:dyDescent="0.3">
      <c r="A62" s="35">
        <v>54</v>
      </c>
      <c r="B62" s="64" t="s">
        <v>90</v>
      </c>
      <c r="C62" s="65" t="s">
        <v>91</v>
      </c>
      <c r="D62" s="66" t="s">
        <v>72</v>
      </c>
      <c r="E62" s="83"/>
      <c r="F62" s="83"/>
      <c r="G62" s="7">
        <v>1</v>
      </c>
      <c r="H62" s="2"/>
      <c r="I62" s="9">
        <f t="shared" si="2"/>
        <v>0</v>
      </c>
    </row>
    <row r="63" spans="1:9" ht="15.75" thickBot="1" x14ac:dyDescent="0.3">
      <c r="A63" s="31"/>
      <c r="B63" s="32" t="s">
        <v>140</v>
      </c>
      <c r="C63" s="32"/>
      <c r="D63" s="32"/>
      <c r="E63" s="32"/>
      <c r="F63" s="32"/>
      <c r="G63" s="32"/>
      <c r="H63" s="32"/>
      <c r="I63" s="33"/>
    </row>
    <row r="64" spans="1:9" x14ac:dyDescent="0.25">
      <c r="A64" s="34">
        <v>55</v>
      </c>
      <c r="B64" s="67" t="s">
        <v>141</v>
      </c>
      <c r="C64" s="97" t="s">
        <v>142</v>
      </c>
      <c r="D64" s="57" t="s">
        <v>92</v>
      </c>
      <c r="E64" s="82"/>
      <c r="F64" s="82"/>
      <c r="G64" s="12">
        <v>1</v>
      </c>
      <c r="H64" s="13"/>
      <c r="I64" s="30">
        <f t="shared" si="2"/>
        <v>0</v>
      </c>
    </row>
    <row r="65" spans="1:9" x14ac:dyDescent="0.25">
      <c r="A65" s="6">
        <v>56</v>
      </c>
      <c r="B65" s="68" t="s">
        <v>143</v>
      </c>
      <c r="C65" s="98" t="s">
        <v>145</v>
      </c>
      <c r="D65" s="59" t="s">
        <v>144</v>
      </c>
      <c r="E65" s="83"/>
      <c r="F65" s="83"/>
      <c r="G65" s="1">
        <v>1</v>
      </c>
      <c r="H65" s="2"/>
      <c r="I65" s="3">
        <f t="shared" si="2"/>
        <v>0</v>
      </c>
    </row>
    <row r="66" spans="1:9" x14ac:dyDescent="0.25">
      <c r="A66" s="6">
        <v>57</v>
      </c>
      <c r="B66" s="69" t="s">
        <v>146</v>
      </c>
      <c r="C66" s="48" t="s">
        <v>147</v>
      </c>
      <c r="D66" s="59" t="s">
        <v>144</v>
      </c>
      <c r="E66" s="83"/>
      <c r="F66" s="83"/>
      <c r="G66" s="1">
        <v>1</v>
      </c>
      <c r="H66" s="2"/>
      <c r="I66" s="3">
        <f t="shared" si="2"/>
        <v>0</v>
      </c>
    </row>
    <row r="67" spans="1:9" x14ac:dyDescent="0.25">
      <c r="A67" s="6">
        <v>58</v>
      </c>
      <c r="B67" s="69" t="s">
        <v>148</v>
      </c>
      <c r="C67" s="48" t="s">
        <v>149</v>
      </c>
      <c r="D67" s="59" t="s">
        <v>144</v>
      </c>
      <c r="E67" s="83"/>
      <c r="F67" s="83"/>
      <c r="G67" s="1">
        <v>1</v>
      </c>
      <c r="H67" s="2"/>
      <c r="I67" s="3">
        <f t="shared" si="2"/>
        <v>0</v>
      </c>
    </row>
    <row r="68" spans="1:9" ht="15.75" thickBot="1" x14ac:dyDescent="0.3">
      <c r="A68" s="35">
        <v>59</v>
      </c>
      <c r="B68" s="70" t="s">
        <v>150</v>
      </c>
      <c r="C68" s="99" t="s">
        <v>151</v>
      </c>
      <c r="D68" s="66" t="s">
        <v>144</v>
      </c>
      <c r="E68" s="83"/>
      <c r="F68" s="83"/>
      <c r="G68" s="7">
        <v>1</v>
      </c>
      <c r="H68" s="2"/>
      <c r="I68" s="9">
        <f t="shared" si="2"/>
        <v>0</v>
      </c>
    </row>
    <row r="69" spans="1:9" ht="15.75" thickBot="1" x14ac:dyDescent="0.3">
      <c r="A69" s="31"/>
      <c r="B69" s="32" t="s">
        <v>152</v>
      </c>
      <c r="C69" s="32"/>
      <c r="D69" s="32"/>
      <c r="E69" s="32"/>
      <c r="F69" s="32"/>
      <c r="G69" s="32"/>
      <c r="H69" s="32"/>
      <c r="I69" s="33"/>
    </row>
    <row r="70" spans="1:9" x14ac:dyDescent="0.25">
      <c r="A70" s="34">
        <v>60</v>
      </c>
      <c r="B70" s="56" t="s">
        <v>153</v>
      </c>
      <c r="C70" s="97"/>
      <c r="D70" s="57" t="s">
        <v>154</v>
      </c>
      <c r="E70" s="82"/>
      <c r="F70" s="82"/>
      <c r="G70" s="12">
        <v>1</v>
      </c>
      <c r="H70" s="13"/>
      <c r="I70" s="30">
        <f t="shared" si="2"/>
        <v>0</v>
      </c>
    </row>
    <row r="71" spans="1:9" x14ac:dyDescent="0.25">
      <c r="A71" s="6">
        <v>61</v>
      </c>
      <c r="B71" s="58" t="s">
        <v>155</v>
      </c>
      <c r="C71" s="98"/>
      <c r="D71" s="59" t="s">
        <v>154</v>
      </c>
      <c r="E71" s="83"/>
      <c r="F71" s="83"/>
      <c r="G71" s="1">
        <v>1</v>
      </c>
      <c r="H71" s="2"/>
      <c r="I71" s="3">
        <f t="shared" si="2"/>
        <v>0</v>
      </c>
    </row>
    <row r="72" spans="1:9" x14ac:dyDescent="0.25">
      <c r="A72" s="6">
        <v>62</v>
      </c>
      <c r="B72" s="60" t="s">
        <v>156</v>
      </c>
      <c r="C72" s="98"/>
      <c r="D72" s="59" t="s">
        <v>154</v>
      </c>
      <c r="E72" s="83"/>
      <c r="F72" s="83"/>
      <c r="G72" s="1">
        <v>1</v>
      </c>
      <c r="H72" s="2"/>
      <c r="I72" s="3">
        <f t="shared" si="2"/>
        <v>0</v>
      </c>
    </row>
    <row r="73" spans="1:9" x14ac:dyDescent="0.25">
      <c r="A73" s="6">
        <v>63</v>
      </c>
      <c r="B73" s="62" t="s">
        <v>157</v>
      </c>
      <c r="C73" s="98"/>
      <c r="D73" s="59" t="s">
        <v>154</v>
      </c>
      <c r="E73" s="83"/>
      <c r="F73" s="83"/>
      <c r="G73" s="1">
        <v>1</v>
      </c>
      <c r="H73" s="2"/>
      <c r="I73" s="3">
        <f t="shared" si="2"/>
        <v>0</v>
      </c>
    </row>
    <row r="74" spans="1:9" x14ac:dyDescent="0.25">
      <c r="A74" s="6">
        <v>64</v>
      </c>
      <c r="B74" s="62" t="s">
        <v>158</v>
      </c>
      <c r="C74" s="98"/>
      <c r="D74" s="59" t="s">
        <v>154</v>
      </c>
      <c r="E74" s="83"/>
      <c r="F74" s="83"/>
      <c r="G74" s="1">
        <v>1</v>
      </c>
      <c r="H74" s="2"/>
      <c r="I74" s="3">
        <f t="shared" si="2"/>
        <v>0</v>
      </c>
    </row>
    <row r="75" spans="1:9" x14ac:dyDescent="0.25">
      <c r="A75" s="6">
        <v>65</v>
      </c>
      <c r="B75" s="62" t="s">
        <v>159</v>
      </c>
      <c r="C75" s="98"/>
      <c r="D75" s="59" t="s">
        <v>154</v>
      </c>
      <c r="E75" s="83"/>
      <c r="F75" s="83"/>
      <c r="G75" s="1">
        <v>1</v>
      </c>
      <c r="H75" s="2"/>
      <c r="I75" s="3">
        <f t="shared" ref="I75:I94" si="3">G75*ROUND(H75, 2)</f>
        <v>0</v>
      </c>
    </row>
    <row r="76" spans="1:9" x14ac:dyDescent="0.25">
      <c r="A76" s="6">
        <v>66</v>
      </c>
      <c r="B76" s="58" t="s">
        <v>160</v>
      </c>
      <c r="C76" s="98"/>
      <c r="D76" s="59" t="s">
        <v>154</v>
      </c>
      <c r="E76" s="83"/>
      <c r="F76" s="83"/>
      <c r="G76" s="1">
        <v>1</v>
      </c>
      <c r="H76" s="2"/>
      <c r="I76" s="3">
        <f t="shared" si="3"/>
        <v>0</v>
      </c>
    </row>
    <row r="77" spans="1:9" x14ac:dyDescent="0.25">
      <c r="A77" s="6">
        <v>67</v>
      </c>
      <c r="B77" s="62" t="s">
        <v>161</v>
      </c>
      <c r="C77" s="98"/>
      <c r="D77" s="59" t="s">
        <v>154</v>
      </c>
      <c r="E77" s="83"/>
      <c r="F77" s="83"/>
      <c r="G77" s="1">
        <v>1</v>
      </c>
      <c r="H77" s="2"/>
      <c r="I77" s="3">
        <f t="shared" si="3"/>
        <v>0</v>
      </c>
    </row>
    <row r="78" spans="1:9" x14ac:dyDescent="0.25">
      <c r="A78" s="6">
        <v>68</v>
      </c>
      <c r="B78" s="62" t="s">
        <v>162</v>
      </c>
      <c r="C78" s="98"/>
      <c r="D78" s="59" t="s">
        <v>163</v>
      </c>
      <c r="E78" s="83"/>
      <c r="F78" s="83"/>
      <c r="G78" s="1">
        <v>1</v>
      </c>
      <c r="H78" s="2"/>
      <c r="I78" s="3">
        <f t="shared" si="3"/>
        <v>0</v>
      </c>
    </row>
    <row r="79" spans="1:9" x14ac:dyDescent="0.25">
      <c r="A79" s="6">
        <v>69</v>
      </c>
      <c r="B79" s="60" t="s">
        <v>164</v>
      </c>
      <c r="C79" s="98"/>
      <c r="D79" s="59" t="s">
        <v>165</v>
      </c>
      <c r="E79" s="83"/>
      <c r="F79" s="83"/>
      <c r="G79" s="1">
        <v>1</v>
      </c>
      <c r="H79" s="2"/>
      <c r="I79" s="3">
        <f t="shared" si="3"/>
        <v>0</v>
      </c>
    </row>
    <row r="80" spans="1:9" x14ac:dyDescent="0.25">
      <c r="A80" s="6">
        <v>70</v>
      </c>
      <c r="B80" s="60" t="s">
        <v>166</v>
      </c>
      <c r="C80" s="98"/>
      <c r="D80" s="59" t="s">
        <v>165</v>
      </c>
      <c r="E80" s="83"/>
      <c r="F80" s="83"/>
      <c r="G80" s="1">
        <v>1</v>
      </c>
      <c r="H80" s="2"/>
      <c r="I80" s="3">
        <f t="shared" si="3"/>
        <v>0</v>
      </c>
    </row>
    <row r="81" spans="1:9" x14ac:dyDescent="0.25">
      <c r="A81" s="6">
        <v>71</v>
      </c>
      <c r="B81" s="60" t="s">
        <v>167</v>
      </c>
      <c r="C81" s="98"/>
      <c r="D81" s="59" t="s">
        <v>154</v>
      </c>
      <c r="E81" s="83"/>
      <c r="F81" s="83"/>
      <c r="G81" s="1">
        <v>1</v>
      </c>
      <c r="H81" s="2"/>
      <c r="I81" s="3">
        <f t="shared" si="3"/>
        <v>0</v>
      </c>
    </row>
    <row r="82" spans="1:9" x14ac:dyDescent="0.25">
      <c r="A82" s="6">
        <v>72</v>
      </c>
      <c r="B82" s="58" t="s">
        <v>168</v>
      </c>
      <c r="C82" s="98"/>
      <c r="D82" s="59" t="s">
        <v>154</v>
      </c>
      <c r="E82" s="83"/>
      <c r="F82" s="83"/>
      <c r="G82" s="1">
        <v>1</v>
      </c>
      <c r="H82" s="2"/>
      <c r="I82" s="3">
        <f t="shared" si="3"/>
        <v>0</v>
      </c>
    </row>
    <row r="83" spans="1:9" x14ac:dyDescent="0.25">
      <c r="A83" s="6">
        <v>73</v>
      </c>
      <c r="B83" s="58" t="s">
        <v>169</v>
      </c>
      <c r="C83" s="98"/>
      <c r="D83" s="59" t="s">
        <v>154</v>
      </c>
      <c r="E83" s="83"/>
      <c r="F83" s="83"/>
      <c r="G83" s="1">
        <v>1</v>
      </c>
      <c r="H83" s="2"/>
      <c r="I83" s="3">
        <f t="shared" si="3"/>
        <v>0</v>
      </c>
    </row>
    <row r="84" spans="1:9" x14ac:dyDescent="0.25">
      <c r="A84" s="6">
        <v>74</v>
      </c>
      <c r="B84" s="60" t="s">
        <v>170</v>
      </c>
      <c r="C84" s="98"/>
      <c r="D84" s="59" t="s">
        <v>154</v>
      </c>
      <c r="E84" s="83"/>
      <c r="F84" s="83"/>
      <c r="G84" s="1">
        <v>1</v>
      </c>
      <c r="H84" s="2"/>
      <c r="I84" s="3">
        <f t="shared" si="3"/>
        <v>0</v>
      </c>
    </row>
    <row r="85" spans="1:9" x14ac:dyDescent="0.25">
      <c r="A85" s="6">
        <v>75</v>
      </c>
      <c r="B85" s="62" t="s">
        <v>171</v>
      </c>
      <c r="C85" s="98"/>
      <c r="D85" s="59" t="s">
        <v>154</v>
      </c>
      <c r="E85" s="83"/>
      <c r="F85" s="83"/>
      <c r="G85" s="1">
        <v>1</v>
      </c>
      <c r="H85" s="2"/>
      <c r="I85" s="3">
        <f t="shared" si="3"/>
        <v>0</v>
      </c>
    </row>
    <row r="86" spans="1:9" x14ac:dyDescent="0.25">
      <c r="A86" s="6">
        <v>76</v>
      </c>
      <c r="B86" s="62" t="s">
        <v>172</v>
      </c>
      <c r="C86" s="98"/>
      <c r="D86" s="59" t="s">
        <v>154</v>
      </c>
      <c r="E86" s="83"/>
      <c r="F86" s="83"/>
      <c r="G86" s="1">
        <v>1</v>
      </c>
      <c r="H86" s="2"/>
      <c r="I86" s="3">
        <f t="shared" si="3"/>
        <v>0</v>
      </c>
    </row>
    <row r="87" spans="1:9" x14ac:dyDescent="0.25">
      <c r="A87" s="6">
        <v>77</v>
      </c>
      <c r="B87" s="62" t="s">
        <v>173</v>
      </c>
      <c r="C87" s="98"/>
      <c r="D87" s="59" t="s">
        <v>154</v>
      </c>
      <c r="E87" s="83"/>
      <c r="F87" s="83"/>
      <c r="G87" s="1">
        <v>1</v>
      </c>
      <c r="H87" s="2"/>
      <c r="I87" s="3">
        <f t="shared" si="3"/>
        <v>0</v>
      </c>
    </row>
    <row r="88" spans="1:9" x14ac:dyDescent="0.25">
      <c r="A88" s="6">
        <v>78</v>
      </c>
      <c r="B88" s="58" t="s">
        <v>174</v>
      </c>
      <c r="C88" s="98"/>
      <c r="D88" s="59" t="s">
        <v>175</v>
      </c>
      <c r="E88" s="83"/>
      <c r="F88" s="83"/>
      <c r="G88" s="1">
        <v>1</v>
      </c>
      <c r="H88" s="2"/>
      <c r="I88" s="3">
        <f t="shared" si="3"/>
        <v>0</v>
      </c>
    </row>
    <row r="89" spans="1:9" x14ac:dyDescent="0.25">
      <c r="A89" s="6">
        <v>79</v>
      </c>
      <c r="B89" s="62" t="s">
        <v>176</v>
      </c>
      <c r="C89" s="98"/>
      <c r="D89" s="59" t="s">
        <v>177</v>
      </c>
      <c r="E89" s="83"/>
      <c r="F89" s="83"/>
      <c r="G89" s="1">
        <v>1</v>
      </c>
      <c r="H89" s="2"/>
      <c r="I89" s="3">
        <f t="shared" si="3"/>
        <v>0</v>
      </c>
    </row>
    <row r="90" spans="1:9" x14ac:dyDescent="0.25">
      <c r="A90" s="6">
        <v>80</v>
      </c>
      <c r="B90" s="62" t="s">
        <v>178</v>
      </c>
      <c r="C90" s="98"/>
      <c r="D90" s="59" t="s">
        <v>179</v>
      </c>
      <c r="E90" s="83"/>
      <c r="F90" s="83"/>
      <c r="G90" s="1">
        <v>1</v>
      </c>
      <c r="H90" s="2"/>
      <c r="I90" s="3">
        <f t="shared" si="3"/>
        <v>0</v>
      </c>
    </row>
    <row r="91" spans="1:9" x14ac:dyDescent="0.25">
      <c r="A91" s="6">
        <v>81</v>
      </c>
      <c r="B91" s="60" t="s">
        <v>180</v>
      </c>
      <c r="C91" s="98"/>
      <c r="D91" s="59" t="s">
        <v>179</v>
      </c>
      <c r="E91" s="83"/>
      <c r="F91" s="83"/>
      <c r="G91" s="1">
        <v>1</v>
      </c>
      <c r="H91" s="2"/>
      <c r="I91" s="3">
        <f t="shared" si="3"/>
        <v>0</v>
      </c>
    </row>
    <row r="92" spans="1:9" x14ac:dyDescent="0.25">
      <c r="A92" s="6">
        <v>82</v>
      </c>
      <c r="B92" s="60" t="s">
        <v>181</v>
      </c>
      <c r="C92" s="98"/>
      <c r="D92" s="59" t="s">
        <v>182</v>
      </c>
      <c r="E92" s="83"/>
      <c r="F92" s="83"/>
      <c r="G92" s="1">
        <v>1</v>
      </c>
      <c r="H92" s="2"/>
      <c r="I92" s="3">
        <f t="shared" si="3"/>
        <v>0</v>
      </c>
    </row>
    <row r="93" spans="1:9" x14ac:dyDescent="0.25">
      <c r="A93" s="6">
        <v>83</v>
      </c>
      <c r="B93" s="60" t="s">
        <v>183</v>
      </c>
      <c r="C93" s="98"/>
      <c r="D93" s="59" t="s">
        <v>184</v>
      </c>
      <c r="E93" s="83"/>
      <c r="F93" s="83"/>
      <c r="G93" s="1">
        <v>1</v>
      </c>
      <c r="H93" s="2"/>
      <c r="I93" s="3">
        <f t="shared" si="3"/>
        <v>0</v>
      </c>
    </row>
    <row r="94" spans="1:9" x14ac:dyDescent="0.25">
      <c r="A94" s="6">
        <v>84</v>
      </c>
      <c r="B94" s="58" t="s">
        <v>185</v>
      </c>
      <c r="C94" s="98"/>
      <c r="D94" s="59" t="s">
        <v>184</v>
      </c>
      <c r="E94" s="83"/>
      <c r="F94" s="83"/>
      <c r="G94" s="1">
        <v>1</v>
      </c>
      <c r="H94" s="2"/>
      <c r="I94" s="3">
        <f t="shared" si="3"/>
        <v>0</v>
      </c>
    </row>
    <row r="95" spans="1:9" ht="15.75" thickBot="1" x14ac:dyDescent="0.3">
      <c r="A95" s="35">
        <v>85</v>
      </c>
      <c r="B95" s="71" t="s">
        <v>186</v>
      </c>
      <c r="C95" s="100"/>
      <c r="D95" s="66" t="s">
        <v>182</v>
      </c>
      <c r="E95" s="83"/>
      <c r="F95" s="83"/>
      <c r="G95" s="7">
        <v>1</v>
      </c>
      <c r="H95" s="2"/>
      <c r="I95" s="9">
        <f t="shared" ref="I95:I158" si="4">G95*ROUND(H95, 2)</f>
        <v>0</v>
      </c>
    </row>
    <row r="96" spans="1:9" ht="15.75" thickBot="1" x14ac:dyDescent="0.3">
      <c r="A96" s="31"/>
      <c r="B96" s="32" t="s">
        <v>271</v>
      </c>
      <c r="C96" s="32"/>
      <c r="D96" s="32"/>
      <c r="E96" s="32"/>
      <c r="F96" s="32"/>
      <c r="G96" s="32"/>
      <c r="H96" s="32"/>
      <c r="I96" s="33"/>
    </row>
    <row r="97" spans="1:9" x14ac:dyDescent="0.25">
      <c r="A97" s="34">
        <v>86</v>
      </c>
      <c r="B97" s="72" t="s">
        <v>187</v>
      </c>
      <c r="C97" s="97"/>
      <c r="D97" s="57" t="s">
        <v>93</v>
      </c>
      <c r="E97" s="82"/>
      <c r="F97" s="82"/>
      <c r="G97" s="12">
        <v>1</v>
      </c>
      <c r="H97" s="13"/>
      <c r="I97" s="30">
        <f t="shared" si="4"/>
        <v>0</v>
      </c>
    </row>
    <row r="98" spans="1:9" x14ac:dyDescent="0.25">
      <c r="A98" s="6">
        <v>87</v>
      </c>
      <c r="B98" s="62" t="s">
        <v>188</v>
      </c>
      <c r="C98" s="98"/>
      <c r="D98" s="59" t="s">
        <v>93</v>
      </c>
      <c r="E98" s="83"/>
      <c r="F98" s="83"/>
      <c r="G98" s="1">
        <v>1</v>
      </c>
      <c r="H98" s="2"/>
      <c r="I98" s="3">
        <f t="shared" si="4"/>
        <v>0</v>
      </c>
    </row>
    <row r="99" spans="1:9" x14ac:dyDescent="0.25">
      <c r="A99" s="6">
        <v>88</v>
      </c>
      <c r="B99" s="58" t="s">
        <v>189</v>
      </c>
      <c r="C99" s="98"/>
      <c r="D99" s="59" t="s">
        <v>93</v>
      </c>
      <c r="E99" s="83"/>
      <c r="F99" s="83"/>
      <c r="G99" s="1">
        <v>1</v>
      </c>
      <c r="H99" s="2"/>
      <c r="I99" s="3">
        <f t="shared" si="4"/>
        <v>0</v>
      </c>
    </row>
    <row r="100" spans="1:9" x14ac:dyDescent="0.25">
      <c r="A100" s="6">
        <v>89</v>
      </c>
      <c r="B100" s="62" t="s">
        <v>190</v>
      </c>
      <c r="C100" s="98"/>
      <c r="D100" s="59" t="s">
        <v>93</v>
      </c>
      <c r="E100" s="83"/>
      <c r="F100" s="83"/>
      <c r="G100" s="1">
        <v>1</v>
      </c>
      <c r="H100" s="2"/>
      <c r="I100" s="3">
        <f t="shared" si="4"/>
        <v>0</v>
      </c>
    </row>
    <row r="101" spans="1:9" x14ac:dyDescent="0.25">
      <c r="A101" s="6">
        <v>90</v>
      </c>
      <c r="B101" s="62" t="s">
        <v>191</v>
      </c>
      <c r="C101" s="98"/>
      <c r="D101" s="59" t="s">
        <v>93</v>
      </c>
      <c r="E101" s="83"/>
      <c r="F101" s="83"/>
      <c r="G101" s="1">
        <v>1</v>
      </c>
      <c r="H101" s="2"/>
      <c r="I101" s="3">
        <f t="shared" si="4"/>
        <v>0</v>
      </c>
    </row>
    <row r="102" spans="1:9" x14ac:dyDescent="0.25">
      <c r="A102" s="6">
        <v>91</v>
      </c>
      <c r="B102" s="60" t="s">
        <v>192</v>
      </c>
      <c r="C102" s="98"/>
      <c r="D102" s="59" t="s">
        <v>93</v>
      </c>
      <c r="E102" s="83"/>
      <c r="F102" s="83"/>
      <c r="G102" s="1">
        <v>1</v>
      </c>
      <c r="H102" s="2"/>
      <c r="I102" s="3">
        <f t="shared" si="4"/>
        <v>0</v>
      </c>
    </row>
    <row r="103" spans="1:9" x14ac:dyDescent="0.25">
      <c r="A103" s="6">
        <v>92</v>
      </c>
      <c r="B103" s="60" t="s">
        <v>193</v>
      </c>
      <c r="C103" s="98"/>
      <c r="D103" s="59" t="s">
        <v>93</v>
      </c>
      <c r="E103" s="83"/>
      <c r="F103" s="83"/>
      <c r="G103" s="1">
        <v>1</v>
      </c>
      <c r="H103" s="2"/>
      <c r="I103" s="3">
        <f t="shared" si="4"/>
        <v>0</v>
      </c>
    </row>
    <row r="104" spans="1:9" x14ac:dyDescent="0.25">
      <c r="A104" s="6">
        <v>93</v>
      </c>
      <c r="B104" s="60" t="s">
        <v>194</v>
      </c>
      <c r="C104" s="98"/>
      <c r="D104" s="59" t="s">
        <v>93</v>
      </c>
      <c r="E104" s="83"/>
      <c r="F104" s="83"/>
      <c r="G104" s="1">
        <v>1</v>
      </c>
      <c r="H104" s="2"/>
      <c r="I104" s="3">
        <f t="shared" si="4"/>
        <v>0</v>
      </c>
    </row>
    <row r="105" spans="1:9" x14ac:dyDescent="0.25">
      <c r="A105" s="6">
        <v>94</v>
      </c>
      <c r="B105" s="58" t="s">
        <v>195</v>
      </c>
      <c r="C105" s="98"/>
      <c r="D105" s="59" t="s">
        <v>93</v>
      </c>
      <c r="E105" s="83"/>
      <c r="F105" s="83"/>
      <c r="G105" s="1">
        <v>1</v>
      </c>
      <c r="H105" s="2"/>
      <c r="I105" s="3">
        <f t="shared" si="4"/>
        <v>0</v>
      </c>
    </row>
    <row r="106" spans="1:9" x14ac:dyDescent="0.25">
      <c r="A106" s="6">
        <v>95</v>
      </c>
      <c r="B106" s="58" t="s">
        <v>196</v>
      </c>
      <c r="C106" s="98"/>
      <c r="D106" s="59" t="s">
        <v>93</v>
      </c>
      <c r="E106" s="83"/>
      <c r="F106" s="83"/>
      <c r="G106" s="1">
        <v>1</v>
      </c>
      <c r="H106" s="2"/>
      <c r="I106" s="3">
        <f t="shared" si="4"/>
        <v>0</v>
      </c>
    </row>
    <row r="107" spans="1:9" x14ac:dyDescent="0.25">
      <c r="A107" s="6">
        <v>96</v>
      </c>
      <c r="B107" s="60" t="s">
        <v>197</v>
      </c>
      <c r="C107" s="98"/>
      <c r="D107" s="59" t="s">
        <v>93</v>
      </c>
      <c r="E107" s="83"/>
      <c r="F107" s="83"/>
      <c r="G107" s="1">
        <v>1</v>
      </c>
      <c r="H107" s="2"/>
      <c r="I107" s="3">
        <f t="shared" si="4"/>
        <v>0</v>
      </c>
    </row>
    <row r="108" spans="1:9" x14ac:dyDescent="0.25">
      <c r="A108" s="6">
        <v>97</v>
      </c>
      <c r="B108" s="62" t="s">
        <v>198</v>
      </c>
      <c r="C108" s="98"/>
      <c r="D108" s="59" t="s">
        <v>93</v>
      </c>
      <c r="E108" s="83"/>
      <c r="F108" s="83"/>
      <c r="G108" s="1">
        <v>1</v>
      </c>
      <c r="H108" s="2"/>
      <c r="I108" s="3">
        <f t="shared" si="4"/>
        <v>0</v>
      </c>
    </row>
    <row r="109" spans="1:9" x14ac:dyDescent="0.25">
      <c r="A109" s="6">
        <v>98</v>
      </c>
      <c r="B109" s="62" t="s">
        <v>199</v>
      </c>
      <c r="C109" s="98"/>
      <c r="D109" s="59" t="s">
        <v>93</v>
      </c>
      <c r="E109" s="83"/>
      <c r="F109" s="83"/>
      <c r="G109" s="1">
        <v>1</v>
      </c>
      <c r="H109" s="2"/>
      <c r="I109" s="3">
        <f t="shared" si="4"/>
        <v>0</v>
      </c>
    </row>
    <row r="110" spans="1:9" x14ac:dyDescent="0.25">
      <c r="A110" s="6">
        <v>99</v>
      </c>
      <c r="B110" s="62" t="s">
        <v>200</v>
      </c>
      <c r="C110" s="98"/>
      <c r="D110" s="59" t="s">
        <v>93</v>
      </c>
      <c r="E110" s="83"/>
      <c r="F110" s="83"/>
      <c r="G110" s="1">
        <v>1</v>
      </c>
      <c r="H110" s="2"/>
      <c r="I110" s="3">
        <f t="shared" si="4"/>
        <v>0</v>
      </c>
    </row>
    <row r="111" spans="1:9" x14ac:dyDescent="0.25">
      <c r="A111" s="6">
        <v>100</v>
      </c>
      <c r="B111" s="58" t="s">
        <v>201</v>
      </c>
      <c r="C111" s="98"/>
      <c r="D111" s="59" t="s">
        <v>93</v>
      </c>
      <c r="E111" s="83"/>
      <c r="F111" s="83"/>
      <c r="G111" s="1">
        <v>1</v>
      </c>
      <c r="H111" s="2"/>
      <c r="I111" s="3">
        <f t="shared" si="4"/>
        <v>0</v>
      </c>
    </row>
    <row r="112" spans="1:9" x14ac:dyDescent="0.25">
      <c r="A112" s="6">
        <v>101</v>
      </c>
      <c r="B112" s="62" t="s">
        <v>202</v>
      </c>
      <c r="C112" s="98"/>
      <c r="D112" s="59" t="s">
        <v>93</v>
      </c>
      <c r="E112" s="83"/>
      <c r="F112" s="83"/>
      <c r="G112" s="1">
        <v>1</v>
      </c>
      <c r="H112" s="2"/>
      <c r="I112" s="3">
        <f t="shared" si="4"/>
        <v>0</v>
      </c>
    </row>
    <row r="113" spans="1:9" x14ac:dyDescent="0.25">
      <c r="A113" s="6">
        <v>102</v>
      </c>
      <c r="B113" s="62" t="s">
        <v>203</v>
      </c>
      <c r="C113" s="98"/>
      <c r="D113" s="59" t="s">
        <v>93</v>
      </c>
      <c r="E113" s="83"/>
      <c r="F113" s="83"/>
      <c r="G113" s="1">
        <v>1</v>
      </c>
      <c r="H113" s="2"/>
      <c r="I113" s="3">
        <f t="shared" si="4"/>
        <v>0</v>
      </c>
    </row>
    <row r="114" spans="1:9" x14ac:dyDescent="0.25">
      <c r="A114" s="6">
        <v>103</v>
      </c>
      <c r="B114" s="60" t="s">
        <v>204</v>
      </c>
      <c r="C114" s="98"/>
      <c r="D114" s="59" t="s">
        <v>93</v>
      </c>
      <c r="E114" s="83"/>
      <c r="F114" s="83"/>
      <c r="G114" s="1">
        <v>1</v>
      </c>
      <c r="H114" s="2"/>
      <c r="I114" s="3">
        <f t="shared" si="4"/>
        <v>0</v>
      </c>
    </row>
    <row r="115" spans="1:9" x14ac:dyDescent="0.25">
      <c r="A115" s="6">
        <v>104</v>
      </c>
      <c r="B115" s="60" t="s">
        <v>196</v>
      </c>
      <c r="C115" s="98"/>
      <c r="D115" s="59" t="s">
        <v>93</v>
      </c>
      <c r="E115" s="83"/>
      <c r="F115" s="83"/>
      <c r="G115" s="1">
        <v>1</v>
      </c>
      <c r="H115" s="2"/>
      <c r="I115" s="3">
        <f t="shared" si="4"/>
        <v>0</v>
      </c>
    </row>
    <row r="116" spans="1:9" x14ac:dyDescent="0.25">
      <c r="A116" s="6">
        <v>105</v>
      </c>
      <c r="B116" s="60" t="s">
        <v>205</v>
      </c>
      <c r="C116" s="98"/>
      <c r="D116" s="59" t="s">
        <v>93</v>
      </c>
      <c r="E116" s="83"/>
      <c r="F116" s="83"/>
      <c r="G116" s="1">
        <v>1</v>
      </c>
      <c r="H116" s="2"/>
      <c r="I116" s="3">
        <f t="shared" si="4"/>
        <v>0</v>
      </c>
    </row>
    <row r="117" spans="1:9" x14ac:dyDescent="0.25">
      <c r="A117" s="6">
        <v>106</v>
      </c>
      <c r="B117" s="58" t="s">
        <v>206</v>
      </c>
      <c r="C117" s="98"/>
      <c r="D117" s="59" t="s">
        <v>93</v>
      </c>
      <c r="E117" s="83"/>
      <c r="F117" s="83"/>
      <c r="G117" s="1">
        <v>1</v>
      </c>
      <c r="H117" s="2"/>
      <c r="I117" s="3">
        <f t="shared" si="4"/>
        <v>0</v>
      </c>
    </row>
    <row r="118" spans="1:9" x14ac:dyDescent="0.25">
      <c r="A118" s="6">
        <v>107</v>
      </c>
      <c r="B118" s="58" t="s">
        <v>207</v>
      </c>
      <c r="C118" s="98"/>
      <c r="D118" s="59" t="s">
        <v>93</v>
      </c>
      <c r="E118" s="83"/>
      <c r="F118" s="83"/>
      <c r="G118" s="1">
        <v>1</v>
      </c>
      <c r="H118" s="2"/>
      <c r="I118" s="3">
        <f t="shared" si="4"/>
        <v>0</v>
      </c>
    </row>
    <row r="119" spans="1:9" x14ac:dyDescent="0.25">
      <c r="A119" s="6">
        <v>108</v>
      </c>
      <c r="B119" s="60" t="s">
        <v>208</v>
      </c>
      <c r="C119" s="98"/>
      <c r="D119" s="59" t="s">
        <v>93</v>
      </c>
      <c r="E119" s="83"/>
      <c r="F119" s="83"/>
      <c r="G119" s="1">
        <v>1</v>
      </c>
      <c r="H119" s="2"/>
      <c r="I119" s="3">
        <f t="shared" si="4"/>
        <v>0</v>
      </c>
    </row>
    <row r="120" spans="1:9" x14ac:dyDescent="0.25">
      <c r="A120" s="6">
        <v>109</v>
      </c>
      <c r="B120" s="62" t="s">
        <v>209</v>
      </c>
      <c r="C120" s="98"/>
      <c r="D120" s="59" t="s">
        <v>93</v>
      </c>
      <c r="E120" s="83"/>
      <c r="F120" s="83"/>
      <c r="G120" s="1">
        <v>1</v>
      </c>
      <c r="H120" s="2"/>
      <c r="I120" s="3">
        <f t="shared" si="4"/>
        <v>0</v>
      </c>
    </row>
    <row r="121" spans="1:9" x14ac:dyDescent="0.25">
      <c r="A121" s="6">
        <v>110</v>
      </c>
      <c r="B121" s="62" t="s">
        <v>210</v>
      </c>
      <c r="C121" s="98"/>
      <c r="D121" s="59" t="s">
        <v>93</v>
      </c>
      <c r="E121" s="83"/>
      <c r="F121" s="83"/>
      <c r="G121" s="1">
        <v>1</v>
      </c>
      <c r="H121" s="2"/>
      <c r="I121" s="3">
        <f t="shared" si="4"/>
        <v>0</v>
      </c>
    </row>
    <row r="122" spans="1:9" x14ac:dyDescent="0.25">
      <c r="A122" s="6">
        <v>111</v>
      </c>
      <c r="B122" s="62" t="s">
        <v>211</v>
      </c>
      <c r="C122" s="98"/>
      <c r="D122" s="59" t="s">
        <v>93</v>
      </c>
      <c r="E122" s="83"/>
      <c r="F122" s="83"/>
      <c r="G122" s="1">
        <v>1</v>
      </c>
      <c r="H122" s="2"/>
      <c r="I122" s="3">
        <f t="shared" si="4"/>
        <v>0</v>
      </c>
    </row>
    <row r="123" spans="1:9" x14ac:dyDescent="0.25">
      <c r="A123" s="6">
        <v>112</v>
      </c>
      <c r="B123" s="58" t="s">
        <v>212</v>
      </c>
      <c r="C123" s="98"/>
      <c r="D123" s="59" t="s">
        <v>93</v>
      </c>
      <c r="E123" s="83"/>
      <c r="F123" s="83"/>
      <c r="G123" s="1">
        <v>1</v>
      </c>
      <c r="H123" s="2"/>
      <c r="I123" s="3">
        <f t="shared" si="4"/>
        <v>0</v>
      </c>
    </row>
    <row r="124" spans="1:9" x14ac:dyDescent="0.25">
      <c r="A124" s="6">
        <v>113</v>
      </c>
      <c r="B124" s="62" t="s">
        <v>213</v>
      </c>
      <c r="C124" s="98"/>
      <c r="D124" s="59" t="s">
        <v>93</v>
      </c>
      <c r="E124" s="83"/>
      <c r="F124" s="83"/>
      <c r="G124" s="1">
        <v>1</v>
      </c>
      <c r="H124" s="2"/>
      <c r="I124" s="3">
        <f t="shared" si="4"/>
        <v>0</v>
      </c>
    </row>
    <row r="125" spans="1:9" x14ac:dyDescent="0.25">
      <c r="A125" s="6">
        <v>114</v>
      </c>
      <c r="B125" s="62" t="s">
        <v>214</v>
      </c>
      <c r="C125" s="98"/>
      <c r="D125" s="59" t="s">
        <v>93</v>
      </c>
      <c r="E125" s="83"/>
      <c r="F125" s="83"/>
      <c r="G125" s="1">
        <v>1</v>
      </c>
      <c r="H125" s="2"/>
      <c r="I125" s="3">
        <f t="shared" si="4"/>
        <v>0</v>
      </c>
    </row>
    <row r="126" spans="1:9" x14ac:dyDescent="0.25">
      <c r="A126" s="6">
        <v>115</v>
      </c>
      <c r="B126" s="62" t="s">
        <v>191</v>
      </c>
      <c r="C126" s="98"/>
      <c r="D126" s="59" t="s">
        <v>93</v>
      </c>
      <c r="E126" s="83"/>
      <c r="F126" s="83"/>
      <c r="G126" s="1">
        <v>1</v>
      </c>
      <c r="H126" s="2"/>
      <c r="I126" s="3">
        <f t="shared" si="4"/>
        <v>0</v>
      </c>
    </row>
    <row r="127" spans="1:9" x14ac:dyDescent="0.25">
      <c r="A127" s="6">
        <v>116</v>
      </c>
      <c r="B127" s="58" t="s">
        <v>193</v>
      </c>
      <c r="C127" s="98"/>
      <c r="D127" s="59" t="s">
        <v>93</v>
      </c>
      <c r="E127" s="83"/>
      <c r="F127" s="83"/>
      <c r="G127" s="1">
        <v>1</v>
      </c>
      <c r="H127" s="2"/>
      <c r="I127" s="3">
        <f t="shared" si="4"/>
        <v>0</v>
      </c>
    </row>
    <row r="128" spans="1:9" x14ac:dyDescent="0.25">
      <c r="A128" s="6">
        <v>117</v>
      </c>
      <c r="B128" s="62" t="s">
        <v>215</v>
      </c>
      <c r="C128" s="98"/>
      <c r="D128" s="59" t="s">
        <v>93</v>
      </c>
      <c r="E128" s="83"/>
      <c r="F128" s="83"/>
      <c r="G128" s="1">
        <v>1</v>
      </c>
      <c r="H128" s="2"/>
      <c r="I128" s="3">
        <f t="shared" si="4"/>
        <v>0</v>
      </c>
    </row>
    <row r="129" spans="1:9" x14ac:dyDescent="0.25">
      <c r="A129" s="6">
        <v>118</v>
      </c>
      <c r="B129" s="62" t="s">
        <v>216</v>
      </c>
      <c r="C129" s="98"/>
      <c r="D129" s="59" t="s">
        <v>93</v>
      </c>
      <c r="E129" s="83"/>
      <c r="F129" s="83"/>
      <c r="G129" s="1">
        <v>1</v>
      </c>
      <c r="H129" s="2"/>
      <c r="I129" s="3">
        <f t="shared" si="4"/>
        <v>0</v>
      </c>
    </row>
    <row r="130" spans="1:9" x14ac:dyDescent="0.25">
      <c r="A130" s="6">
        <v>119</v>
      </c>
      <c r="B130" s="60" t="s">
        <v>217</v>
      </c>
      <c r="C130" s="98"/>
      <c r="D130" s="59" t="s">
        <v>93</v>
      </c>
      <c r="E130" s="83"/>
      <c r="F130" s="83"/>
      <c r="G130" s="1">
        <v>1</v>
      </c>
      <c r="H130" s="2"/>
      <c r="I130" s="3">
        <f t="shared" si="4"/>
        <v>0</v>
      </c>
    </row>
    <row r="131" spans="1:9" x14ac:dyDescent="0.25">
      <c r="A131" s="6">
        <v>120</v>
      </c>
      <c r="B131" s="60" t="s">
        <v>218</v>
      </c>
      <c r="C131" s="98"/>
      <c r="D131" s="59" t="s">
        <v>93</v>
      </c>
      <c r="E131" s="83"/>
      <c r="F131" s="83"/>
      <c r="G131" s="1">
        <v>1</v>
      </c>
      <c r="H131" s="2"/>
      <c r="I131" s="3">
        <f t="shared" si="4"/>
        <v>0</v>
      </c>
    </row>
    <row r="132" spans="1:9" x14ac:dyDescent="0.25">
      <c r="A132" s="6">
        <v>121</v>
      </c>
      <c r="B132" s="60" t="s">
        <v>219</v>
      </c>
      <c r="C132" s="98"/>
      <c r="D132" s="59" t="s">
        <v>93</v>
      </c>
      <c r="E132" s="83"/>
      <c r="F132" s="83"/>
      <c r="G132" s="1">
        <v>1</v>
      </c>
      <c r="H132" s="2"/>
      <c r="I132" s="3">
        <f t="shared" si="4"/>
        <v>0</v>
      </c>
    </row>
    <row r="133" spans="1:9" x14ac:dyDescent="0.25">
      <c r="A133" s="6">
        <v>122</v>
      </c>
      <c r="B133" s="58" t="s">
        <v>212</v>
      </c>
      <c r="C133" s="98"/>
      <c r="D133" s="59" t="s">
        <v>93</v>
      </c>
      <c r="E133" s="83"/>
      <c r="F133" s="83"/>
      <c r="G133" s="1">
        <v>1</v>
      </c>
      <c r="H133" s="2"/>
      <c r="I133" s="3">
        <f t="shared" si="4"/>
        <v>0</v>
      </c>
    </row>
    <row r="134" spans="1:9" x14ac:dyDescent="0.25">
      <c r="A134" s="6">
        <v>123</v>
      </c>
      <c r="B134" s="58" t="s">
        <v>220</v>
      </c>
      <c r="C134" s="98"/>
      <c r="D134" s="59" t="s">
        <v>93</v>
      </c>
      <c r="E134" s="83"/>
      <c r="F134" s="83"/>
      <c r="G134" s="1">
        <v>1</v>
      </c>
      <c r="H134" s="2"/>
      <c r="I134" s="3">
        <f t="shared" si="4"/>
        <v>0</v>
      </c>
    </row>
    <row r="135" spans="1:9" x14ac:dyDescent="0.25">
      <c r="A135" s="6">
        <v>124</v>
      </c>
      <c r="B135" s="60" t="s">
        <v>209</v>
      </c>
      <c r="C135" s="98"/>
      <c r="D135" s="59" t="s">
        <v>93</v>
      </c>
      <c r="E135" s="83"/>
      <c r="F135" s="83"/>
      <c r="G135" s="1">
        <v>1</v>
      </c>
      <c r="H135" s="2"/>
      <c r="I135" s="3">
        <f t="shared" si="4"/>
        <v>0</v>
      </c>
    </row>
    <row r="136" spans="1:9" x14ac:dyDescent="0.25">
      <c r="A136" s="6">
        <v>125</v>
      </c>
      <c r="B136" s="62" t="s">
        <v>210</v>
      </c>
      <c r="C136" s="98"/>
      <c r="D136" s="59" t="s">
        <v>93</v>
      </c>
      <c r="E136" s="83"/>
      <c r="F136" s="83"/>
      <c r="G136" s="1">
        <v>1</v>
      </c>
      <c r="H136" s="2"/>
      <c r="I136" s="3">
        <f t="shared" si="4"/>
        <v>0</v>
      </c>
    </row>
    <row r="137" spans="1:9" x14ac:dyDescent="0.25">
      <c r="A137" s="6">
        <v>126</v>
      </c>
      <c r="B137" s="62" t="s">
        <v>212</v>
      </c>
      <c r="C137" s="98"/>
      <c r="D137" s="59" t="s">
        <v>93</v>
      </c>
      <c r="E137" s="83"/>
      <c r="F137" s="83"/>
      <c r="G137" s="1">
        <v>1</v>
      </c>
      <c r="H137" s="2"/>
      <c r="I137" s="3">
        <f t="shared" si="4"/>
        <v>0</v>
      </c>
    </row>
    <row r="138" spans="1:9" x14ac:dyDescent="0.25">
      <c r="A138" s="6">
        <v>127</v>
      </c>
      <c r="B138" s="62" t="s">
        <v>213</v>
      </c>
      <c r="C138" s="98"/>
      <c r="D138" s="59" t="s">
        <v>93</v>
      </c>
      <c r="E138" s="83"/>
      <c r="F138" s="83"/>
      <c r="G138" s="1">
        <v>1</v>
      </c>
      <c r="H138" s="2"/>
      <c r="I138" s="3">
        <f t="shared" si="4"/>
        <v>0</v>
      </c>
    </row>
    <row r="139" spans="1:9" x14ac:dyDescent="0.25">
      <c r="A139" s="6">
        <v>128</v>
      </c>
      <c r="B139" s="58" t="s">
        <v>221</v>
      </c>
      <c r="C139" s="98"/>
      <c r="D139" s="59" t="s">
        <v>93</v>
      </c>
      <c r="E139" s="83"/>
      <c r="F139" s="83"/>
      <c r="G139" s="1">
        <v>1</v>
      </c>
      <c r="H139" s="2"/>
      <c r="I139" s="3">
        <f t="shared" si="4"/>
        <v>0</v>
      </c>
    </row>
    <row r="140" spans="1:9" x14ac:dyDescent="0.25">
      <c r="A140" s="6">
        <v>129</v>
      </c>
      <c r="B140" s="62" t="s">
        <v>222</v>
      </c>
      <c r="C140" s="98"/>
      <c r="D140" s="59" t="s">
        <v>93</v>
      </c>
      <c r="E140" s="83"/>
      <c r="F140" s="83"/>
      <c r="G140" s="1">
        <v>1</v>
      </c>
      <c r="H140" s="2"/>
      <c r="I140" s="3">
        <f t="shared" si="4"/>
        <v>0</v>
      </c>
    </row>
    <row r="141" spans="1:9" x14ac:dyDescent="0.25">
      <c r="A141" s="6">
        <v>130</v>
      </c>
      <c r="B141" s="62" t="s">
        <v>223</v>
      </c>
      <c r="C141" s="98"/>
      <c r="D141" s="59" t="s">
        <v>93</v>
      </c>
      <c r="E141" s="83"/>
      <c r="F141" s="83"/>
      <c r="G141" s="1">
        <v>1</v>
      </c>
      <c r="H141" s="2"/>
      <c r="I141" s="3">
        <f t="shared" si="4"/>
        <v>0</v>
      </c>
    </row>
    <row r="142" spans="1:9" x14ac:dyDescent="0.25">
      <c r="A142" s="6">
        <v>131</v>
      </c>
      <c r="B142" s="60" t="s">
        <v>224</v>
      </c>
      <c r="C142" s="98"/>
      <c r="D142" s="59" t="s">
        <v>93</v>
      </c>
      <c r="E142" s="83"/>
      <c r="F142" s="83"/>
      <c r="G142" s="1">
        <v>1</v>
      </c>
      <c r="H142" s="2"/>
      <c r="I142" s="3">
        <f t="shared" si="4"/>
        <v>0</v>
      </c>
    </row>
    <row r="143" spans="1:9" x14ac:dyDescent="0.25">
      <c r="A143" s="6">
        <v>132</v>
      </c>
      <c r="B143" s="60" t="s">
        <v>225</v>
      </c>
      <c r="C143" s="98"/>
      <c r="D143" s="59" t="s">
        <v>93</v>
      </c>
      <c r="E143" s="83"/>
      <c r="F143" s="83"/>
      <c r="G143" s="1">
        <v>1</v>
      </c>
      <c r="H143" s="2"/>
      <c r="I143" s="3">
        <f t="shared" si="4"/>
        <v>0</v>
      </c>
    </row>
    <row r="144" spans="1:9" x14ac:dyDescent="0.25">
      <c r="A144" s="6">
        <v>133</v>
      </c>
      <c r="B144" s="60" t="s">
        <v>226</v>
      </c>
      <c r="C144" s="98"/>
      <c r="D144" s="59" t="s">
        <v>93</v>
      </c>
      <c r="E144" s="83"/>
      <c r="F144" s="83"/>
      <c r="G144" s="1">
        <v>1</v>
      </c>
      <c r="H144" s="2"/>
      <c r="I144" s="3">
        <f t="shared" si="4"/>
        <v>0</v>
      </c>
    </row>
    <row r="145" spans="1:9" x14ac:dyDescent="0.25">
      <c r="A145" s="6">
        <v>134</v>
      </c>
      <c r="B145" s="58" t="s">
        <v>227</v>
      </c>
      <c r="C145" s="98"/>
      <c r="D145" s="59" t="s">
        <v>93</v>
      </c>
      <c r="E145" s="83"/>
      <c r="F145" s="83"/>
      <c r="G145" s="1">
        <v>1</v>
      </c>
      <c r="H145" s="2"/>
      <c r="I145" s="3">
        <f t="shared" si="4"/>
        <v>0</v>
      </c>
    </row>
    <row r="146" spans="1:9" x14ac:dyDescent="0.25">
      <c r="A146" s="6">
        <v>135</v>
      </c>
      <c r="B146" s="58" t="s">
        <v>228</v>
      </c>
      <c r="C146" s="98"/>
      <c r="D146" s="59" t="s">
        <v>93</v>
      </c>
      <c r="E146" s="83"/>
      <c r="F146" s="83"/>
      <c r="G146" s="1">
        <v>1</v>
      </c>
      <c r="H146" s="2"/>
      <c r="I146" s="3">
        <f t="shared" si="4"/>
        <v>0</v>
      </c>
    </row>
    <row r="147" spans="1:9" x14ac:dyDescent="0.25">
      <c r="A147" s="6">
        <v>136</v>
      </c>
      <c r="B147" s="60" t="s">
        <v>229</v>
      </c>
      <c r="C147" s="98"/>
      <c r="D147" s="59" t="s">
        <v>93</v>
      </c>
      <c r="E147" s="83"/>
      <c r="F147" s="83"/>
      <c r="G147" s="1">
        <v>1</v>
      </c>
      <c r="H147" s="2"/>
      <c r="I147" s="3">
        <f t="shared" si="4"/>
        <v>0</v>
      </c>
    </row>
    <row r="148" spans="1:9" ht="15.75" thickBot="1" x14ac:dyDescent="0.3">
      <c r="A148" s="35">
        <v>137</v>
      </c>
      <c r="B148" s="73" t="s">
        <v>230</v>
      </c>
      <c r="C148" s="100"/>
      <c r="D148" s="66" t="s">
        <v>93</v>
      </c>
      <c r="E148" s="83"/>
      <c r="F148" s="83"/>
      <c r="G148" s="7">
        <v>1</v>
      </c>
      <c r="H148" s="2"/>
      <c r="I148" s="9">
        <f t="shared" si="4"/>
        <v>0</v>
      </c>
    </row>
    <row r="149" spans="1:9" ht="15.75" thickBot="1" x14ac:dyDescent="0.3">
      <c r="A149" s="31"/>
      <c r="B149" s="32" t="s">
        <v>238</v>
      </c>
      <c r="C149" s="32"/>
      <c r="D149" s="32"/>
      <c r="E149" s="32"/>
      <c r="F149" s="32"/>
      <c r="G149" s="32"/>
      <c r="H149" s="32"/>
      <c r="I149" s="33"/>
    </row>
    <row r="150" spans="1:9" x14ac:dyDescent="0.25">
      <c r="A150" s="34">
        <v>138</v>
      </c>
      <c r="B150" s="72" t="s">
        <v>231</v>
      </c>
      <c r="C150" s="101" t="s">
        <v>233</v>
      </c>
      <c r="D150" s="57" t="s">
        <v>232</v>
      </c>
      <c r="E150" s="82"/>
      <c r="F150" s="82"/>
      <c r="G150" s="12">
        <v>1</v>
      </c>
      <c r="H150" s="13"/>
      <c r="I150" s="30">
        <f t="shared" si="4"/>
        <v>0</v>
      </c>
    </row>
    <row r="151" spans="1:9" x14ac:dyDescent="0.25">
      <c r="A151" s="6">
        <v>139</v>
      </c>
      <c r="B151" s="62" t="s">
        <v>234</v>
      </c>
      <c r="C151" s="74" t="s">
        <v>235</v>
      </c>
      <c r="D151" s="59" t="s">
        <v>232</v>
      </c>
      <c r="E151" s="83"/>
      <c r="F151" s="83"/>
      <c r="G151" s="1">
        <v>1</v>
      </c>
      <c r="H151" s="2"/>
      <c r="I151" s="3">
        <f t="shared" si="4"/>
        <v>0</v>
      </c>
    </row>
    <row r="152" spans="1:9" ht="15.75" thickBot="1" x14ac:dyDescent="0.3">
      <c r="A152" s="35">
        <v>140</v>
      </c>
      <c r="B152" s="64" t="s">
        <v>236</v>
      </c>
      <c r="C152" s="75" t="s">
        <v>237</v>
      </c>
      <c r="D152" s="66" t="s">
        <v>232</v>
      </c>
      <c r="E152" s="84"/>
      <c r="F152" s="84"/>
      <c r="G152" s="7">
        <v>1</v>
      </c>
      <c r="H152" s="8"/>
      <c r="I152" s="9">
        <f t="shared" si="4"/>
        <v>0</v>
      </c>
    </row>
    <row r="153" spans="1:9" ht="15.75" thickBot="1" x14ac:dyDescent="0.3">
      <c r="A153" s="31"/>
      <c r="B153" s="32" t="s">
        <v>239</v>
      </c>
      <c r="C153" s="32"/>
      <c r="D153" s="32"/>
      <c r="E153" s="32"/>
      <c r="F153" s="32"/>
      <c r="G153" s="32"/>
      <c r="H153" s="32"/>
      <c r="I153" s="33"/>
    </row>
    <row r="154" spans="1:9" x14ac:dyDescent="0.25">
      <c r="A154" s="34">
        <v>141</v>
      </c>
      <c r="B154" s="72" t="s">
        <v>240</v>
      </c>
      <c r="C154" s="101" t="s">
        <v>95</v>
      </c>
      <c r="D154" s="57" t="s">
        <v>241</v>
      </c>
      <c r="E154" s="82"/>
      <c r="F154" s="82"/>
      <c r="G154" s="12">
        <v>1</v>
      </c>
      <c r="H154" s="13"/>
      <c r="I154" s="30">
        <f t="shared" si="4"/>
        <v>0</v>
      </c>
    </row>
    <row r="155" spans="1:9" x14ac:dyDescent="0.25">
      <c r="A155" s="6">
        <v>142</v>
      </c>
      <c r="B155" s="62" t="s">
        <v>242</v>
      </c>
      <c r="C155" s="74" t="s">
        <v>243</v>
      </c>
      <c r="D155" s="59" t="s">
        <v>241</v>
      </c>
      <c r="E155" s="83"/>
      <c r="F155" s="83"/>
      <c r="G155" s="1">
        <v>1</v>
      </c>
      <c r="H155" s="2"/>
      <c r="I155" s="3">
        <f t="shared" si="4"/>
        <v>0</v>
      </c>
    </row>
    <row r="156" spans="1:9" x14ac:dyDescent="0.25">
      <c r="A156" s="6">
        <v>143</v>
      </c>
      <c r="B156" s="60" t="s">
        <v>244</v>
      </c>
      <c r="C156" s="74" t="s">
        <v>245</v>
      </c>
      <c r="D156" s="59" t="s">
        <v>241</v>
      </c>
      <c r="E156" s="83"/>
      <c r="F156" s="83"/>
      <c r="G156" s="1">
        <v>1</v>
      </c>
      <c r="H156" s="2"/>
      <c r="I156" s="3">
        <f t="shared" si="4"/>
        <v>0</v>
      </c>
    </row>
    <row r="157" spans="1:9" x14ac:dyDescent="0.25">
      <c r="A157" s="6">
        <v>144</v>
      </c>
      <c r="B157" s="62" t="s">
        <v>246</v>
      </c>
      <c r="C157" s="74" t="s">
        <v>247</v>
      </c>
      <c r="D157" s="59" t="s">
        <v>241</v>
      </c>
      <c r="E157" s="83"/>
      <c r="F157" s="83"/>
      <c r="G157" s="1">
        <v>1</v>
      </c>
      <c r="H157" s="2"/>
      <c r="I157" s="3">
        <f t="shared" si="4"/>
        <v>0</v>
      </c>
    </row>
    <row r="158" spans="1:9" x14ac:dyDescent="0.25">
      <c r="A158" s="6">
        <v>145</v>
      </c>
      <c r="B158" s="62" t="s">
        <v>248</v>
      </c>
      <c r="C158" s="74" t="s">
        <v>249</v>
      </c>
      <c r="D158" s="59" t="s">
        <v>241</v>
      </c>
      <c r="E158" s="83"/>
      <c r="F158" s="83"/>
      <c r="G158" s="1">
        <v>1</v>
      </c>
      <c r="H158" s="2"/>
      <c r="I158" s="3">
        <f t="shared" si="4"/>
        <v>0</v>
      </c>
    </row>
    <row r="159" spans="1:9" x14ac:dyDescent="0.25">
      <c r="A159" s="6">
        <v>146</v>
      </c>
      <c r="B159" s="60" t="s">
        <v>250</v>
      </c>
      <c r="C159" s="74" t="s">
        <v>251</v>
      </c>
      <c r="D159" s="59" t="s">
        <v>241</v>
      </c>
      <c r="E159" s="83"/>
      <c r="F159" s="83"/>
      <c r="G159" s="1">
        <v>1</v>
      </c>
      <c r="H159" s="2"/>
      <c r="I159" s="3">
        <f t="shared" ref="I159:I163" si="5">G159*ROUND(H159, 2)</f>
        <v>0</v>
      </c>
    </row>
    <row r="160" spans="1:9" ht="15.75" thickBot="1" x14ac:dyDescent="0.3">
      <c r="A160" s="35">
        <v>147</v>
      </c>
      <c r="B160" s="73" t="s">
        <v>252</v>
      </c>
      <c r="C160" s="75" t="s">
        <v>94</v>
      </c>
      <c r="D160" s="66" t="s">
        <v>241</v>
      </c>
      <c r="E160" s="83"/>
      <c r="F160" s="83"/>
      <c r="G160" s="7">
        <v>1</v>
      </c>
      <c r="H160" s="8"/>
      <c r="I160" s="9">
        <f t="shared" si="5"/>
        <v>0</v>
      </c>
    </row>
    <row r="161" spans="1:9" ht="15.75" thickBot="1" x14ac:dyDescent="0.3">
      <c r="A161" s="31"/>
      <c r="B161" s="32" t="s">
        <v>253</v>
      </c>
      <c r="C161" s="32"/>
      <c r="D161" s="32"/>
      <c r="E161" s="32"/>
      <c r="F161" s="32"/>
      <c r="G161" s="32"/>
      <c r="H161" s="32"/>
      <c r="I161" s="33"/>
    </row>
    <row r="162" spans="1:9" x14ac:dyDescent="0.25">
      <c r="A162" s="34">
        <v>147</v>
      </c>
      <c r="B162" s="72" t="s">
        <v>254</v>
      </c>
      <c r="C162" s="97"/>
      <c r="D162" s="57" t="s">
        <v>255</v>
      </c>
      <c r="E162" s="82"/>
      <c r="F162" s="82"/>
      <c r="G162" s="12">
        <v>1</v>
      </c>
      <c r="H162" s="13"/>
      <c r="I162" s="30">
        <f t="shared" si="5"/>
        <v>0</v>
      </c>
    </row>
    <row r="163" spans="1:9" x14ac:dyDescent="0.25">
      <c r="A163" s="6">
        <v>149</v>
      </c>
      <c r="B163" s="62" t="s">
        <v>256</v>
      </c>
      <c r="C163" s="98"/>
      <c r="D163" s="59" t="s">
        <v>255</v>
      </c>
      <c r="E163" s="83"/>
      <c r="F163" s="83"/>
      <c r="G163" s="1">
        <v>1</v>
      </c>
      <c r="H163" s="2"/>
      <c r="I163" s="3">
        <f t="shared" si="5"/>
        <v>0</v>
      </c>
    </row>
    <row r="164" spans="1:9" x14ac:dyDescent="0.25">
      <c r="A164" s="6">
        <v>150</v>
      </c>
      <c r="B164" s="62" t="s">
        <v>257</v>
      </c>
      <c r="C164" s="98"/>
      <c r="D164" s="59" t="s">
        <v>255</v>
      </c>
      <c r="E164" s="83"/>
      <c r="F164" s="83"/>
      <c r="G164" s="1">
        <v>1</v>
      </c>
      <c r="H164" s="2"/>
      <c r="I164" s="3">
        <f t="shared" ref="I164:I177" si="6">G164*ROUND(H164, 2)</f>
        <v>0</v>
      </c>
    </row>
    <row r="165" spans="1:9" ht="15.75" thickBot="1" x14ac:dyDescent="0.3">
      <c r="A165" s="35">
        <v>151</v>
      </c>
      <c r="B165" s="73" t="s">
        <v>258</v>
      </c>
      <c r="C165" s="100"/>
      <c r="D165" s="66" t="s">
        <v>255</v>
      </c>
      <c r="E165" s="84"/>
      <c r="F165" s="84"/>
      <c r="G165" s="7">
        <v>1</v>
      </c>
      <c r="H165" s="8"/>
      <c r="I165" s="9">
        <f t="shared" si="6"/>
        <v>0</v>
      </c>
    </row>
    <row r="166" spans="1:9" ht="15.75" thickBot="1" x14ac:dyDescent="0.3">
      <c r="A166" s="31"/>
      <c r="B166" s="32" t="s">
        <v>290</v>
      </c>
      <c r="C166" s="32"/>
      <c r="D166" s="32"/>
      <c r="E166" s="32"/>
      <c r="F166" s="32"/>
      <c r="G166" s="32"/>
      <c r="H166" s="32"/>
      <c r="I166" s="33"/>
    </row>
    <row r="167" spans="1:9" x14ac:dyDescent="0.25">
      <c r="A167" s="40">
        <v>151</v>
      </c>
      <c r="B167" s="76" t="s">
        <v>259</v>
      </c>
      <c r="C167" s="102"/>
      <c r="D167" s="77" t="s">
        <v>111</v>
      </c>
      <c r="E167" s="85"/>
      <c r="F167" s="85"/>
      <c r="G167" s="41">
        <v>1</v>
      </c>
      <c r="H167" s="42"/>
      <c r="I167" s="43">
        <f t="shared" si="6"/>
        <v>0</v>
      </c>
    </row>
    <row r="168" spans="1:9" x14ac:dyDescent="0.25">
      <c r="A168" s="6">
        <v>152</v>
      </c>
      <c r="B168" s="78" t="s">
        <v>260</v>
      </c>
      <c r="C168" s="74"/>
      <c r="D168" s="79" t="s">
        <v>111</v>
      </c>
      <c r="E168" s="83"/>
      <c r="F168" s="83"/>
      <c r="G168" s="1">
        <v>1</v>
      </c>
      <c r="H168" s="2"/>
      <c r="I168" s="3">
        <f t="shared" si="6"/>
        <v>0</v>
      </c>
    </row>
    <row r="169" spans="1:9" x14ac:dyDescent="0.25">
      <c r="A169" s="6">
        <v>153</v>
      </c>
      <c r="B169" s="78" t="s">
        <v>261</v>
      </c>
      <c r="C169" s="74"/>
      <c r="D169" s="79" t="s">
        <v>111</v>
      </c>
      <c r="E169" s="83"/>
      <c r="F169" s="83"/>
      <c r="G169" s="1">
        <v>1</v>
      </c>
      <c r="H169" s="2"/>
      <c r="I169" s="3">
        <f t="shared" si="6"/>
        <v>0</v>
      </c>
    </row>
    <row r="170" spans="1:9" x14ac:dyDescent="0.25">
      <c r="A170" s="6">
        <v>154</v>
      </c>
      <c r="B170" s="78" t="s">
        <v>262</v>
      </c>
      <c r="C170" s="74"/>
      <c r="D170" s="1" t="s">
        <v>111</v>
      </c>
      <c r="E170" s="83"/>
      <c r="F170" s="83"/>
      <c r="G170" s="1">
        <v>1</v>
      </c>
      <c r="H170" s="2"/>
      <c r="I170" s="3">
        <f t="shared" si="6"/>
        <v>0</v>
      </c>
    </row>
    <row r="171" spans="1:9" x14ac:dyDescent="0.25">
      <c r="A171" s="6">
        <v>155</v>
      </c>
      <c r="B171" s="78" t="s">
        <v>263</v>
      </c>
      <c r="C171" s="74"/>
      <c r="D171" s="1" t="s">
        <v>111</v>
      </c>
      <c r="E171" s="83"/>
      <c r="F171" s="83"/>
      <c r="G171" s="1">
        <v>1</v>
      </c>
      <c r="H171" s="2"/>
      <c r="I171" s="3">
        <f t="shared" si="6"/>
        <v>0</v>
      </c>
    </row>
    <row r="172" spans="1:9" x14ac:dyDescent="0.25">
      <c r="A172" s="6">
        <v>156</v>
      </c>
      <c r="B172" s="78" t="s">
        <v>264</v>
      </c>
      <c r="C172" s="74"/>
      <c r="D172" s="1" t="s">
        <v>111</v>
      </c>
      <c r="E172" s="83"/>
      <c r="F172" s="83"/>
      <c r="G172" s="1">
        <v>1</v>
      </c>
      <c r="H172" s="2"/>
      <c r="I172" s="3">
        <f t="shared" si="6"/>
        <v>0</v>
      </c>
    </row>
    <row r="173" spans="1:9" x14ac:dyDescent="0.25">
      <c r="A173" s="6">
        <v>157</v>
      </c>
      <c r="B173" s="78" t="s">
        <v>265</v>
      </c>
      <c r="C173" s="74"/>
      <c r="D173" s="1" t="s">
        <v>111</v>
      </c>
      <c r="E173" s="83"/>
      <c r="F173" s="83"/>
      <c r="G173" s="1">
        <v>1</v>
      </c>
      <c r="H173" s="2"/>
      <c r="I173" s="3">
        <f t="shared" si="6"/>
        <v>0</v>
      </c>
    </row>
    <row r="174" spans="1:9" x14ac:dyDescent="0.25">
      <c r="A174" s="6">
        <v>158</v>
      </c>
      <c r="B174" s="78" t="s">
        <v>274</v>
      </c>
      <c r="C174" s="74" t="s">
        <v>284</v>
      </c>
      <c r="D174" s="1" t="s">
        <v>280</v>
      </c>
      <c r="E174" s="83"/>
      <c r="F174" s="83"/>
      <c r="G174" s="1">
        <v>1</v>
      </c>
      <c r="H174" s="2"/>
      <c r="I174" s="3">
        <f t="shared" si="6"/>
        <v>0</v>
      </c>
    </row>
    <row r="175" spans="1:9" x14ac:dyDescent="0.25">
      <c r="A175" s="6">
        <v>159</v>
      </c>
      <c r="B175" s="78" t="s">
        <v>275</v>
      </c>
      <c r="C175" s="74" t="s">
        <v>285</v>
      </c>
      <c r="D175" s="1" t="s">
        <v>280</v>
      </c>
      <c r="E175" s="83"/>
      <c r="F175" s="83"/>
      <c r="G175" s="1">
        <v>1</v>
      </c>
      <c r="H175" s="2"/>
      <c r="I175" s="3">
        <f t="shared" si="6"/>
        <v>0</v>
      </c>
    </row>
    <row r="176" spans="1:9" x14ac:dyDescent="0.25">
      <c r="A176" s="6">
        <v>160</v>
      </c>
      <c r="B176" s="78" t="s">
        <v>276</v>
      </c>
      <c r="C176" s="74" t="s">
        <v>286</v>
      </c>
      <c r="D176" s="1" t="s">
        <v>281</v>
      </c>
      <c r="E176" s="83"/>
      <c r="F176" s="83"/>
      <c r="G176" s="1">
        <v>1</v>
      </c>
      <c r="H176" s="2"/>
      <c r="I176" s="3">
        <f t="shared" si="6"/>
        <v>0</v>
      </c>
    </row>
    <row r="177" spans="1:9" x14ac:dyDescent="0.25">
      <c r="A177" s="6">
        <v>161</v>
      </c>
      <c r="B177" s="78" t="s">
        <v>277</v>
      </c>
      <c r="C177" s="74" t="s">
        <v>287</v>
      </c>
      <c r="D177" s="1" t="s">
        <v>282</v>
      </c>
      <c r="E177" s="83"/>
      <c r="F177" s="83"/>
      <c r="G177" s="1">
        <v>1</v>
      </c>
      <c r="H177" s="2"/>
      <c r="I177" s="3">
        <f t="shared" si="6"/>
        <v>0</v>
      </c>
    </row>
    <row r="178" spans="1:9" x14ac:dyDescent="0.25">
      <c r="A178" s="6">
        <v>162</v>
      </c>
      <c r="B178" s="80" t="s">
        <v>278</v>
      </c>
      <c r="C178" s="74" t="s">
        <v>288</v>
      </c>
      <c r="D178" s="1" t="s">
        <v>283</v>
      </c>
      <c r="E178" s="83"/>
      <c r="F178" s="83"/>
      <c r="G178" s="1">
        <v>1</v>
      </c>
      <c r="H178" s="2"/>
      <c r="I178" s="3">
        <f t="shared" ref="I178:I183" si="7">G178*ROUND(H178, 2)</f>
        <v>0</v>
      </c>
    </row>
    <row r="179" spans="1:9" x14ac:dyDescent="0.25">
      <c r="A179" s="6">
        <v>163</v>
      </c>
      <c r="B179" s="78" t="s">
        <v>279</v>
      </c>
      <c r="C179" s="74" t="s">
        <v>289</v>
      </c>
      <c r="D179" s="1" t="s">
        <v>283</v>
      </c>
      <c r="E179" s="83"/>
      <c r="F179" s="83"/>
      <c r="G179" s="1">
        <v>1</v>
      </c>
      <c r="H179" s="2"/>
      <c r="I179" s="3">
        <f t="shared" si="7"/>
        <v>0</v>
      </c>
    </row>
    <row r="180" spans="1:9" x14ac:dyDescent="0.25">
      <c r="A180" s="6">
        <v>164</v>
      </c>
      <c r="B180" s="80" t="s">
        <v>266</v>
      </c>
      <c r="C180" s="74"/>
      <c r="D180" s="1" t="s">
        <v>267</v>
      </c>
      <c r="E180" s="83"/>
      <c r="F180" s="83"/>
      <c r="G180" s="1">
        <v>1</v>
      </c>
      <c r="H180" s="2"/>
      <c r="I180" s="3">
        <f t="shared" si="7"/>
        <v>0</v>
      </c>
    </row>
    <row r="181" spans="1:9" x14ac:dyDescent="0.25">
      <c r="A181" s="6">
        <v>165</v>
      </c>
      <c r="B181" s="78" t="s">
        <v>268</v>
      </c>
      <c r="C181" s="74"/>
      <c r="D181" s="1" t="s">
        <v>267</v>
      </c>
      <c r="E181" s="83"/>
      <c r="F181" s="83"/>
      <c r="G181" s="1">
        <v>1</v>
      </c>
      <c r="H181" s="2"/>
      <c r="I181" s="3">
        <f t="shared" si="7"/>
        <v>0</v>
      </c>
    </row>
    <row r="182" spans="1:9" x14ac:dyDescent="0.25">
      <c r="A182" s="6">
        <v>166</v>
      </c>
      <c r="B182" s="78" t="s">
        <v>269</v>
      </c>
      <c r="C182" s="74"/>
      <c r="D182" s="1" t="s">
        <v>267</v>
      </c>
      <c r="E182" s="83"/>
      <c r="F182" s="83"/>
      <c r="G182" s="1">
        <v>1</v>
      </c>
      <c r="H182" s="2"/>
      <c r="I182" s="3">
        <f t="shared" si="7"/>
        <v>0</v>
      </c>
    </row>
    <row r="183" spans="1:9" ht="15.75" thickBot="1" x14ac:dyDescent="0.3">
      <c r="A183" s="10">
        <v>167</v>
      </c>
      <c r="B183" s="81" t="s">
        <v>270</v>
      </c>
      <c r="C183" s="103"/>
      <c r="D183" s="4" t="s">
        <v>267</v>
      </c>
      <c r="E183" s="83"/>
      <c r="F183" s="83"/>
      <c r="G183" s="4">
        <v>1</v>
      </c>
      <c r="H183" s="2"/>
      <c r="I183" s="5">
        <f t="shared" si="7"/>
        <v>0</v>
      </c>
    </row>
    <row r="184" spans="1:9" ht="15.75" thickBot="1" x14ac:dyDescent="0.3">
      <c r="H184" s="38" t="s">
        <v>8</v>
      </c>
      <c r="I184" s="39">
        <f>SUM(I8:I48,I50:I62,I64:I68,I70:I95,I97:I148,I150:I152,I154:I160,I162:I165,I167:I183)</f>
        <v>0</v>
      </c>
    </row>
    <row r="185" spans="1:9" x14ac:dyDescent="0.25">
      <c r="A185" s="92"/>
      <c r="B185" s="92"/>
      <c r="C185" s="105"/>
      <c r="D185" s="92"/>
      <c r="E185" s="92"/>
      <c r="F185" s="92"/>
      <c r="G185" s="92"/>
    </row>
    <row r="186" spans="1:9" x14ac:dyDescent="0.25">
      <c r="A186" s="92"/>
      <c r="B186" s="92"/>
      <c r="C186" s="105"/>
      <c r="D186" s="92"/>
      <c r="E186" s="92"/>
      <c r="F186" s="92"/>
      <c r="G186" s="92"/>
    </row>
    <row r="187" spans="1:9" x14ac:dyDescent="0.25">
      <c r="A187" s="92"/>
      <c r="B187" s="92"/>
      <c r="C187" s="105"/>
      <c r="D187" s="92"/>
      <c r="E187" s="92"/>
      <c r="F187" s="92"/>
      <c r="G187" s="92"/>
    </row>
    <row r="188" spans="1:9" x14ac:dyDescent="0.25">
      <c r="A188" s="92"/>
      <c r="B188" s="92"/>
      <c r="C188" s="105"/>
      <c r="D188" s="92"/>
      <c r="E188" s="92"/>
      <c r="F188" s="92"/>
      <c r="G188" s="92"/>
    </row>
    <row r="189" spans="1:9" x14ac:dyDescent="0.25">
      <c r="A189" s="92" t="s">
        <v>299</v>
      </c>
      <c r="B189" s="92"/>
      <c r="C189" s="105"/>
      <c r="D189" s="92"/>
      <c r="E189" s="111" t="s">
        <v>300</v>
      </c>
      <c r="F189" s="111"/>
      <c r="G189" s="92"/>
    </row>
    <row r="190" spans="1:9" ht="30" customHeight="1" x14ac:dyDescent="0.25">
      <c r="A190" s="92"/>
      <c r="B190" s="92"/>
      <c r="C190" s="105"/>
      <c r="D190" s="92"/>
      <c r="E190" s="110" t="s">
        <v>301</v>
      </c>
      <c r="F190" s="110"/>
      <c r="G190" s="92"/>
    </row>
  </sheetData>
  <sheetProtection algorithmName="SHA-512" hashValue="fhm7lXDLANsPpB1ty6Z1fGWDhzCybLa828sv4nmV3dCGA444WiPWFN47ONy3nwAsSpo4C7FQpO96Sc9CfVVDYQ==" saltValue="xG62dUfdWNR81QfCyzdQDg==" spinCount="100000" sheet="1" objects="1" scenarios="1"/>
  <mergeCells count="13">
    <mergeCell ref="E190:F190"/>
    <mergeCell ref="E189:F189"/>
    <mergeCell ref="A1:F1"/>
    <mergeCell ref="G1:I1"/>
    <mergeCell ref="A2:I2"/>
    <mergeCell ref="A3:I3"/>
    <mergeCell ref="I5:I6"/>
    <mergeCell ref="A5:A6"/>
    <mergeCell ref="B5:B6"/>
    <mergeCell ref="C5:D5"/>
    <mergeCell ref="E5:F5"/>
    <mergeCell ref="G5:G6"/>
    <mergeCell ref="H5:H6"/>
  </mergeCells>
  <hyperlinks>
    <hyperlink ref="C31" r:id="rId1" display="http://www.newark.com/phoenix-contact"/>
  </hyperlinks>
  <pageMargins left="0.70866141732283472" right="0.70866141732283472" top="0.78740157480314965" bottom="0.78740157480314965" header="0.31496062992125984" footer="0.31496062992125984"/>
  <pageSetup paperSize="9" scale="59" fitToHeight="0" orientation="landscape" horizontalDpi="4294967295" verticalDpi="4294967295" r:id="rId2"/>
  <headerFooter>
    <oddFooter xml:space="preserve">&amp;C&amp;P/&amp;N
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Príloha č. 10</vt:lpstr>
      <vt:lpstr>ISD+IOP Horelica</vt:lpstr>
      <vt:lpstr>'ISD+IOP Horelica'!Názvy_tlače</vt:lpstr>
      <vt:lpstr>'Príloha č. 10'!Oblasť_tlače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Štrba Jaroslav</dc:creator>
  <cp:lastModifiedBy>Jantošová Jana</cp:lastModifiedBy>
  <cp:lastPrinted>2023-12-05T11:45:09Z</cp:lastPrinted>
  <dcterms:created xsi:type="dcterms:W3CDTF">2018-07-10T10:52:15Z</dcterms:created>
  <dcterms:modified xsi:type="dcterms:W3CDTF">2025-01-17T13:23:19Z</dcterms:modified>
</cp:coreProperties>
</file>